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0376" windowHeight="11556"/>
  </bookViews>
  <sheets>
    <sheet name="Pokyny pro vyplnění" sheetId="11" r:id="rId1"/>
    <sheet name="Stavba" sheetId="1" r:id="rId2"/>
    <sheet name="VzorPolozky" sheetId="10" state="hidden" r:id="rId3"/>
    <sheet name="SO01 01042001CELK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01042001CELK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01042001CELK Pol'!$A$1:$X$506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/>
  <c r="I20" s="1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G41"/>
  <c r="F41"/>
  <c r="G39"/>
  <c r="I39" s="1"/>
  <c r="I43" s="1"/>
  <c r="F39"/>
  <c r="G500" i="12"/>
  <c r="BA494"/>
  <c r="BA426"/>
  <c r="BA422"/>
  <c r="BA119"/>
  <c r="BA112"/>
  <c r="BA109"/>
  <c r="BA75"/>
  <c r="BA72"/>
  <c r="BA54"/>
  <c r="BA35"/>
  <c r="BA16"/>
  <c r="BA13"/>
  <c r="G8"/>
  <c r="G9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5"/>
  <c r="I15"/>
  <c r="K15"/>
  <c r="M15"/>
  <c r="O15"/>
  <c r="Q15"/>
  <c r="V15"/>
  <c r="G18"/>
  <c r="M18" s="1"/>
  <c r="I18"/>
  <c r="K18"/>
  <c r="O18"/>
  <c r="O8" s="1"/>
  <c r="Q18"/>
  <c r="V18"/>
  <c r="G23"/>
  <c r="I23"/>
  <c r="K23"/>
  <c r="M23"/>
  <c r="O23"/>
  <c r="Q23"/>
  <c r="V23"/>
  <c r="G25"/>
  <c r="M25" s="1"/>
  <c r="I25"/>
  <c r="K25"/>
  <c r="O25"/>
  <c r="Q25"/>
  <c r="V25"/>
  <c r="G27"/>
  <c r="I27"/>
  <c r="K27"/>
  <c r="M27"/>
  <c r="O27"/>
  <c r="Q27"/>
  <c r="V27"/>
  <c r="G29"/>
  <c r="M29" s="1"/>
  <c r="I29"/>
  <c r="K29"/>
  <c r="O29"/>
  <c r="Q29"/>
  <c r="V29"/>
  <c r="G31"/>
  <c r="I31"/>
  <c r="K31"/>
  <c r="M31"/>
  <c r="O31"/>
  <c r="Q31"/>
  <c r="V31"/>
  <c r="G34"/>
  <c r="M34" s="1"/>
  <c r="I34"/>
  <c r="K34"/>
  <c r="O34"/>
  <c r="Q34"/>
  <c r="V34"/>
  <c r="G37"/>
  <c r="I37"/>
  <c r="K37"/>
  <c r="M37"/>
  <c r="O37"/>
  <c r="Q37"/>
  <c r="V37"/>
  <c r="G39"/>
  <c r="O39"/>
  <c r="G40"/>
  <c r="M40" s="1"/>
  <c r="M39" s="1"/>
  <c r="I40"/>
  <c r="I39" s="1"/>
  <c r="K40"/>
  <c r="K39" s="1"/>
  <c r="O40"/>
  <c r="Q40"/>
  <c r="Q39" s="1"/>
  <c r="V40"/>
  <c r="V39" s="1"/>
  <c r="G42"/>
  <c r="I42"/>
  <c r="K42"/>
  <c r="M42"/>
  <c r="O42"/>
  <c r="Q42"/>
  <c r="V42"/>
  <c r="G44"/>
  <c r="I44"/>
  <c r="K44"/>
  <c r="M44"/>
  <c r="O44"/>
  <c r="Q44"/>
  <c r="V44"/>
  <c r="G46"/>
  <c r="G47"/>
  <c r="M47" s="1"/>
  <c r="I47"/>
  <c r="I46" s="1"/>
  <c r="K47"/>
  <c r="K46" s="1"/>
  <c r="O47"/>
  <c r="Q47"/>
  <c r="Q46" s="1"/>
  <c r="V47"/>
  <c r="V46" s="1"/>
  <c r="G53"/>
  <c r="I53"/>
  <c r="K53"/>
  <c r="M53"/>
  <c r="O53"/>
  <c r="Q53"/>
  <c r="V53"/>
  <c r="G56"/>
  <c r="I56"/>
  <c r="K56"/>
  <c r="M56"/>
  <c r="O56"/>
  <c r="Q56"/>
  <c r="V56"/>
  <c r="G59"/>
  <c r="M59" s="1"/>
  <c r="I59"/>
  <c r="K59"/>
  <c r="O59"/>
  <c r="O46" s="1"/>
  <c r="Q59"/>
  <c r="V59"/>
  <c r="G63"/>
  <c r="I63"/>
  <c r="K63"/>
  <c r="M63"/>
  <c r="O63"/>
  <c r="Q63"/>
  <c r="V63"/>
  <c r="G66"/>
  <c r="M66" s="1"/>
  <c r="I66"/>
  <c r="K66"/>
  <c r="O66"/>
  <c r="Q66"/>
  <c r="V66"/>
  <c r="G71"/>
  <c r="M71" s="1"/>
  <c r="M70" s="1"/>
  <c r="I71"/>
  <c r="I70" s="1"/>
  <c r="K71"/>
  <c r="K70" s="1"/>
  <c r="O71"/>
  <c r="O70" s="1"/>
  <c r="Q71"/>
  <c r="Q70" s="1"/>
  <c r="V71"/>
  <c r="V70" s="1"/>
  <c r="G74"/>
  <c r="I74"/>
  <c r="K74"/>
  <c r="M74"/>
  <c r="O74"/>
  <c r="Q74"/>
  <c r="V74"/>
  <c r="G79"/>
  <c r="I79"/>
  <c r="K79"/>
  <c r="M79"/>
  <c r="O79"/>
  <c r="Q79"/>
  <c r="V79"/>
  <c r="G84"/>
  <c r="M84" s="1"/>
  <c r="M83" s="1"/>
  <c r="I84"/>
  <c r="I83" s="1"/>
  <c r="K84"/>
  <c r="K83" s="1"/>
  <c r="O84"/>
  <c r="O83" s="1"/>
  <c r="Q84"/>
  <c r="Q83" s="1"/>
  <c r="V84"/>
  <c r="V83" s="1"/>
  <c r="G87"/>
  <c r="I87"/>
  <c r="K87"/>
  <c r="M87"/>
  <c r="O87"/>
  <c r="Q87"/>
  <c r="V87"/>
  <c r="K89"/>
  <c r="V89"/>
  <c r="G90"/>
  <c r="G89" s="1"/>
  <c r="I90"/>
  <c r="I89" s="1"/>
  <c r="K90"/>
  <c r="M90"/>
  <c r="M89" s="1"/>
  <c r="O90"/>
  <c r="O89" s="1"/>
  <c r="Q90"/>
  <c r="Q89" s="1"/>
  <c r="V90"/>
  <c r="G93"/>
  <c r="G94"/>
  <c r="I94"/>
  <c r="I93" s="1"/>
  <c r="K94"/>
  <c r="K93" s="1"/>
  <c r="M94"/>
  <c r="M93" s="1"/>
  <c r="O94"/>
  <c r="Q94"/>
  <c r="Q93" s="1"/>
  <c r="V94"/>
  <c r="V93" s="1"/>
  <c r="G96"/>
  <c r="I96"/>
  <c r="K96"/>
  <c r="M96"/>
  <c r="O96"/>
  <c r="Q96"/>
  <c r="V96"/>
  <c r="G98"/>
  <c r="I98"/>
  <c r="K98"/>
  <c r="M98"/>
  <c r="O98"/>
  <c r="Q98"/>
  <c r="V98"/>
  <c r="G101"/>
  <c r="M101" s="1"/>
  <c r="I101"/>
  <c r="K101"/>
  <c r="O101"/>
  <c r="O93" s="1"/>
  <c r="Q101"/>
  <c r="V101"/>
  <c r="G103"/>
  <c r="I103"/>
  <c r="K103"/>
  <c r="M103"/>
  <c r="O103"/>
  <c r="Q103"/>
  <c r="V103"/>
  <c r="G105"/>
  <c r="I105"/>
  <c r="K105"/>
  <c r="M105"/>
  <c r="O105"/>
  <c r="Q105"/>
  <c r="V105"/>
  <c r="G108"/>
  <c r="M108" s="1"/>
  <c r="I108"/>
  <c r="I107" s="1"/>
  <c r="K108"/>
  <c r="K107" s="1"/>
  <c r="O108"/>
  <c r="O107" s="1"/>
  <c r="Q108"/>
  <c r="Q107" s="1"/>
  <c r="V108"/>
  <c r="V107" s="1"/>
  <c r="G111"/>
  <c r="I111"/>
  <c r="K111"/>
  <c r="M111"/>
  <c r="O111"/>
  <c r="Q111"/>
  <c r="V111"/>
  <c r="G114"/>
  <c r="I114"/>
  <c r="K114"/>
  <c r="M114"/>
  <c r="O114"/>
  <c r="Q114"/>
  <c r="V114"/>
  <c r="G118"/>
  <c r="I118"/>
  <c r="K118"/>
  <c r="M118"/>
  <c r="O118"/>
  <c r="Q118"/>
  <c r="V118"/>
  <c r="G121"/>
  <c r="M121" s="1"/>
  <c r="I121"/>
  <c r="K121"/>
  <c r="O121"/>
  <c r="Q121"/>
  <c r="V121"/>
  <c r="G124"/>
  <c r="I124"/>
  <c r="K124"/>
  <c r="M124"/>
  <c r="O124"/>
  <c r="Q124"/>
  <c r="V124"/>
  <c r="G127"/>
  <c r="I127"/>
  <c r="K127"/>
  <c r="M127"/>
  <c r="O127"/>
  <c r="Q127"/>
  <c r="V127"/>
  <c r="G132"/>
  <c r="I132"/>
  <c r="K132"/>
  <c r="M132"/>
  <c r="O132"/>
  <c r="Q132"/>
  <c r="V132"/>
  <c r="G134"/>
  <c r="M134" s="1"/>
  <c r="I134"/>
  <c r="K134"/>
  <c r="O134"/>
  <c r="Q134"/>
  <c r="V134"/>
  <c r="G137"/>
  <c r="I137"/>
  <c r="K137"/>
  <c r="M137"/>
  <c r="O137"/>
  <c r="Q137"/>
  <c r="V137"/>
  <c r="G140"/>
  <c r="I140"/>
  <c r="K140"/>
  <c r="M140"/>
  <c r="O140"/>
  <c r="Q140"/>
  <c r="V140"/>
  <c r="G142"/>
  <c r="I142"/>
  <c r="K142"/>
  <c r="M142"/>
  <c r="O142"/>
  <c r="Q142"/>
  <c r="V142"/>
  <c r="G145"/>
  <c r="M145" s="1"/>
  <c r="I145"/>
  <c r="K145"/>
  <c r="O145"/>
  <c r="Q145"/>
  <c r="V145"/>
  <c r="G147"/>
  <c r="I147"/>
  <c r="K147"/>
  <c r="M147"/>
  <c r="O147"/>
  <c r="Q147"/>
  <c r="V147"/>
  <c r="G150"/>
  <c r="I150"/>
  <c r="K150"/>
  <c r="M150"/>
  <c r="O150"/>
  <c r="Q150"/>
  <c r="V150"/>
  <c r="G152"/>
  <c r="I152"/>
  <c r="K152"/>
  <c r="M152"/>
  <c r="O152"/>
  <c r="Q152"/>
  <c r="V152"/>
  <c r="G155"/>
  <c r="M155" s="1"/>
  <c r="I155"/>
  <c r="K155"/>
  <c r="O155"/>
  <c r="Q155"/>
  <c r="V155"/>
  <c r="G160"/>
  <c r="I160"/>
  <c r="K160"/>
  <c r="M160"/>
  <c r="O160"/>
  <c r="Q160"/>
  <c r="V160"/>
  <c r="G164"/>
  <c r="I164"/>
  <c r="K164"/>
  <c r="M164"/>
  <c r="O164"/>
  <c r="Q164"/>
  <c r="V164"/>
  <c r="G168"/>
  <c r="I168"/>
  <c r="K168"/>
  <c r="M168"/>
  <c r="O168"/>
  <c r="Q168"/>
  <c r="V168"/>
  <c r="G171"/>
  <c r="M171" s="1"/>
  <c r="I171"/>
  <c r="K171"/>
  <c r="O171"/>
  <c r="Q171"/>
  <c r="V171"/>
  <c r="G175"/>
  <c r="I175"/>
  <c r="O175"/>
  <c r="Q175"/>
  <c r="G176"/>
  <c r="I176"/>
  <c r="K176"/>
  <c r="K175" s="1"/>
  <c r="M176"/>
  <c r="M175" s="1"/>
  <c r="O176"/>
  <c r="Q176"/>
  <c r="V176"/>
  <c r="V175" s="1"/>
  <c r="G179"/>
  <c r="M179" s="1"/>
  <c r="I179"/>
  <c r="I178" s="1"/>
  <c r="K179"/>
  <c r="O179"/>
  <c r="O178" s="1"/>
  <c r="Q179"/>
  <c r="Q178" s="1"/>
  <c r="V179"/>
  <c r="G182"/>
  <c r="M182" s="1"/>
  <c r="I182"/>
  <c r="K182"/>
  <c r="O182"/>
  <c r="Q182"/>
  <c r="V182"/>
  <c r="G186"/>
  <c r="I186"/>
  <c r="K186"/>
  <c r="K178" s="1"/>
  <c r="M186"/>
  <c r="O186"/>
  <c r="Q186"/>
  <c r="V186"/>
  <c r="V178" s="1"/>
  <c r="G187"/>
  <c r="I187"/>
  <c r="K187"/>
  <c r="M187"/>
  <c r="O187"/>
  <c r="Q187"/>
  <c r="V187"/>
  <c r="G188"/>
  <c r="M188" s="1"/>
  <c r="I188"/>
  <c r="K188"/>
  <c r="O188"/>
  <c r="Q188"/>
  <c r="V188"/>
  <c r="G189"/>
  <c r="M189" s="1"/>
  <c r="I189"/>
  <c r="K189"/>
  <c r="O189"/>
  <c r="Q189"/>
  <c r="V189"/>
  <c r="G191"/>
  <c r="K191"/>
  <c r="O191"/>
  <c r="V191"/>
  <c r="G192"/>
  <c r="I192"/>
  <c r="I191" s="1"/>
  <c r="K192"/>
  <c r="M192"/>
  <c r="M191" s="1"/>
  <c r="O192"/>
  <c r="Q192"/>
  <c r="Q191" s="1"/>
  <c r="V192"/>
  <c r="G194"/>
  <c r="G195"/>
  <c r="I195"/>
  <c r="I194" s="1"/>
  <c r="K195"/>
  <c r="M195"/>
  <c r="O195"/>
  <c r="Q195"/>
  <c r="Q194" s="1"/>
  <c r="V195"/>
  <c r="G196"/>
  <c r="M196" s="1"/>
  <c r="I196"/>
  <c r="K196"/>
  <c r="K194" s="1"/>
  <c r="O196"/>
  <c r="Q196"/>
  <c r="V196"/>
  <c r="V194" s="1"/>
  <c r="G197"/>
  <c r="I197"/>
  <c r="K197"/>
  <c r="M197"/>
  <c r="O197"/>
  <c r="Q197"/>
  <c r="V197"/>
  <c r="G198"/>
  <c r="M198" s="1"/>
  <c r="I198"/>
  <c r="K198"/>
  <c r="O198"/>
  <c r="O194" s="1"/>
  <c r="Q198"/>
  <c r="V198"/>
  <c r="G199"/>
  <c r="I199"/>
  <c r="K199"/>
  <c r="M199"/>
  <c r="O199"/>
  <c r="Q199"/>
  <c r="V199"/>
  <c r="G200"/>
  <c r="M200" s="1"/>
  <c r="I200"/>
  <c r="K200"/>
  <c r="O200"/>
  <c r="Q200"/>
  <c r="V200"/>
  <c r="G201"/>
  <c r="I201"/>
  <c r="K201"/>
  <c r="M201"/>
  <c r="O201"/>
  <c r="Q201"/>
  <c r="V201"/>
  <c r="G202"/>
  <c r="M202" s="1"/>
  <c r="I202"/>
  <c r="K202"/>
  <c r="O202"/>
  <c r="Q202"/>
  <c r="V202"/>
  <c r="G203"/>
  <c r="I203"/>
  <c r="K203"/>
  <c r="M203"/>
  <c r="O203"/>
  <c r="Q203"/>
  <c r="V203"/>
  <c r="G204"/>
  <c r="M204" s="1"/>
  <c r="I204"/>
  <c r="K204"/>
  <c r="O204"/>
  <c r="Q204"/>
  <c r="V204"/>
  <c r="G205"/>
  <c r="I205"/>
  <c r="K205"/>
  <c r="M205"/>
  <c r="O205"/>
  <c r="Q205"/>
  <c r="V205"/>
  <c r="G206"/>
  <c r="M206" s="1"/>
  <c r="I206"/>
  <c r="K206"/>
  <c r="O206"/>
  <c r="Q206"/>
  <c r="V206"/>
  <c r="G207"/>
  <c r="I207"/>
  <c r="K207"/>
  <c r="M207"/>
  <c r="O207"/>
  <c r="Q207"/>
  <c r="V207"/>
  <c r="G208"/>
  <c r="M208" s="1"/>
  <c r="I208"/>
  <c r="K208"/>
  <c r="O208"/>
  <c r="Q208"/>
  <c r="V208"/>
  <c r="G209"/>
  <c r="I209"/>
  <c r="K209"/>
  <c r="M209"/>
  <c r="O209"/>
  <c r="Q209"/>
  <c r="V209"/>
  <c r="G210"/>
  <c r="M210" s="1"/>
  <c r="I210"/>
  <c r="K210"/>
  <c r="O210"/>
  <c r="Q210"/>
  <c r="V210"/>
  <c r="G213"/>
  <c r="M213" s="1"/>
  <c r="I213"/>
  <c r="K213"/>
  <c r="K212" s="1"/>
  <c r="O213"/>
  <c r="Q213"/>
  <c r="V213"/>
  <c r="V212" s="1"/>
  <c r="G214"/>
  <c r="I214"/>
  <c r="K214"/>
  <c r="M214"/>
  <c r="O214"/>
  <c r="Q214"/>
  <c r="V214"/>
  <c r="G215"/>
  <c r="G212" s="1"/>
  <c r="I215"/>
  <c r="K215"/>
  <c r="O215"/>
  <c r="O212" s="1"/>
  <c r="Q215"/>
  <c r="V215"/>
  <c r="G216"/>
  <c r="M216" s="1"/>
  <c r="I216"/>
  <c r="I212" s="1"/>
  <c r="K216"/>
  <c r="O216"/>
  <c r="Q216"/>
  <c r="Q212" s="1"/>
  <c r="V216"/>
  <c r="G217"/>
  <c r="M217" s="1"/>
  <c r="I217"/>
  <c r="K217"/>
  <c r="O217"/>
  <c r="Q217"/>
  <c r="V217"/>
  <c r="G218"/>
  <c r="I218"/>
  <c r="K218"/>
  <c r="M218"/>
  <c r="O218"/>
  <c r="Q218"/>
  <c r="V218"/>
  <c r="G219"/>
  <c r="M219" s="1"/>
  <c r="I219"/>
  <c r="K219"/>
  <c r="O219"/>
  <c r="Q219"/>
  <c r="V219"/>
  <c r="G220"/>
  <c r="M220" s="1"/>
  <c r="I220"/>
  <c r="K220"/>
  <c r="O220"/>
  <c r="Q220"/>
  <c r="V220"/>
  <c r="G221"/>
  <c r="M221" s="1"/>
  <c r="I221"/>
  <c r="K221"/>
  <c r="O221"/>
  <c r="Q221"/>
  <c r="V221"/>
  <c r="G222"/>
  <c r="I222"/>
  <c r="K222"/>
  <c r="M222"/>
  <c r="O222"/>
  <c r="Q222"/>
  <c r="V222"/>
  <c r="G225"/>
  <c r="M225" s="1"/>
  <c r="I225"/>
  <c r="I224" s="1"/>
  <c r="K225"/>
  <c r="O225"/>
  <c r="Q225"/>
  <c r="Q224" s="1"/>
  <c r="V225"/>
  <c r="G226"/>
  <c r="M226" s="1"/>
  <c r="I226"/>
  <c r="K226"/>
  <c r="K224" s="1"/>
  <c r="O226"/>
  <c r="Q226"/>
  <c r="V226"/>
  <c r="V224" s="1"/>
  <c r="G227"/>
  <c r="I227"/>
  <c r="K227"/>
  <c r="M227"/>
  <c r="O227"/>
  <c r="Q227"/>
  <c r="V227"/>
  <c r="G228"/>
  <c r="M228" s="1"/>
  <c r="I228"/>
  <c r="K228"/>
  <c r="O228"/>
  <c r="O224" s="1"/>
  <c r="Q228"/>
  <c r="V228"/>
  <c r="G229"/>
  <c r="M229" s="1"/>
  <c r="I229"/>
  <c r="K229"/>
  <c r="O229"/>
  <c r="Q229"/>
  <c r="V229"/>
  <c r="G230"/>
  <c r="M230" s="1"/>
  <c r="I230"/>
  <c r="K230"/>
  <c r="O230"/>
  <c r="Q230"/>
  <c r="V230"/>
  <c r="G231"/>
  <c r="I231"/>
  <c r="K231"/>
  <c r="M231"/>
  <c r="O231"/>
  <c r="Q231"/>
  <c r="V231"/>
  <c r="G232"/>
  <c r="M232" s="1"/>
  <c r="I232"/>
  <c r="K232"/>
  <c r="O232"/>
  <c r="Q232"/>
  <c r="V232"/>
  <c r="G233"/>
  <c r="M233" s="1"/>
  <c r="I233"/>
  <c r="K233"/>
  <c r="O233"/>
  <c r="Q233"/>
  <c r="V233"/>
  <c r="G236"/>
  <c r="I236"/>
  <c r="I235" s="1"/>
  <c r="K236"/>
  <c r="M236"/>
  <c r="O236"/>
  <c r="Q236"/>
  <c r="Q235" s="1"/>
  <c r="V236"/>
  <c r="G237"/>
  <c r="M237" s="1"/>
  <c r="I237"/>
  <c r="K237"/>
  <c r="O237"/>
  <c r="O235" s="1"/>
  <c r="Q237"/>
  <c r="V237"/>
  <c r="G238"/>
  <c r="I238"/>
  <c r="K238"/>
  <c r="M238"/>
  <c r="O238"/>
  <c r="Q238"/>
  <c r="V238"/>
  <c r="G239"/>
  <c r="M239" s="1"/>
  <c r="I239"/>
  <c r="K239"/>
  <c r="K235" s="1"/>
  <c r="O239"/>
  <c r="Q239"/>
  <c r="V239"/>
  <c r="V235" s="1"/>
  <c r="G240"/>
  <c r="I240"/>
  <c r="K240"/>
  <c r="M240"/>
  <c r="O240"/>
  <c r="Q240"/>
  <c r="V240"/>
  <c r="G241"/>
  <c r="M241" s="1"/>
  <c r="I241"/>
  <c r="K241"/>
  <c r="O241"/>
  <c r="Q241"/>
  <c r="V241"/>
  <c r="G242"/>
  <c r="I242"/>
  <c r="K242"/>
  <c r="M242"/>
  <c r="O242"/>
  <c r="Q242"/>
  <c r="V242"/>
  <c r="G243"/>
  <c r="M243" s="1"/>
  <c r="I243"/>
  <c r="K243"/>
  <c r="O243"/>
  <c r="Q243"/>
  <c r="V243"/>
  <c r="G244"/>
  <c r="I244"/>
  <c r="K244"/>
  <c r="M244"/>
  <c r="O244"/>
  <c r="Q244"/>
  <c r="V244"/>
  <c r="G245"/>
  <c r="M245" s="1"/>
  <c r="I245"/>
  <c r="K245"/>
  <c r="O245"/>
  <c r="Q245"/>
  <c r="V245"/>
  <c r="G246"/>
  <c r="I246"/>
  <c r="K246"/>
  <c r="M246"/>
  <c r="O246"/>
  <c r="Q246"/>
  <c r="V246"/>
  <c r="G247"/>
  <c r="M247" s="1"/>
  <c r="I247"/>
  <c r="K247"/>
  <c r="O247"/>
  <c r="Q247"/>
  <c r="V247"/>
  <c r="G248"/>
  <c r="I248"/>
  <c r="K248"/>
  <c r="M248"/>
  <c r="O248"/>
  <c r="Q248"/>
  <c r="V248"/>
  <c r="G249"/>
  <c r="M249" s="1"/>
  <c r="I249"/>
  <c r="K249"/>
  <c r="O249"/>
  <c r="Q249"/>
  <c r="V249"/>
  <c r="G250"/>
  <c r="I250"/>
  <c r="K250"/>
  <c r="M250"/>
  <c r="O250"/>
  <c r="Q250"/>
  <c r="V250"/>
  <c r="G251"/>
  <c r="M251" s="1"/>
  <c r="I251"/>
  <c r="K251"/>
  <c r="O251"/>
  <c r="Q251"/>
  <c r="V251"/>
  <c r="G252"/>
  <c r="I252"/>
  <c r="K252"/>
  <c r="M252"/>
  <c r="O252"/>
  <c r="Q252"/>
  <c r="V252"/>
  <c r="G253"/>
  <c r="M253" s="1"/>
  <c r="I253"/>
  <c r="K253"/>
  <c r="O253"/>
  <c r="Q253"/>
  <c r="V253"/>
  <c r="G254"/>
  <c r="I254"/>
  <c r="K254"/>
  <c r="M254"/>
  <c r="O254"/>
  <c r="Q254"/>
  <c r="V254"/>
  <c r="G255"/>
  <c r="M255" s="1"/>
  <c r="I255"/>
  <c r="K255"/>
  <c r="O255"/>
  <c r="Q255"/>
  <c r="V255"/>
  <c r="G256"/>
  <c r="I256"/>
  <c r="K256"/>
  <c r="M256"/>
  <c r="O256"/>
  <c r="Q256"/>
  <c r="V256"/>
  <c r="G257"/>
  <c r="M257" s="1"/>
  <c r="I257"/>
  <c r="K257"/>
  <c r="O257"/>
  <c r="Q257"/>
  <c r="V257"/>
  <c r="G258"/>
  <c r="I258"/>
  <c r="K258"/>
  <c r="M258"/>
  <c r="O258"/>
  <c r="Q258"/>
  <c r="V258"/>
  <c r="G259"/>
  <c r="M259" s="1"/>
  <c r="I259"/>
  <c r="K259"/>
  <c r="O259"/>
  <c r="Q259"/>
  <c r="V259"/>
  <c r="G260"/>
  <c r="I260"/>
  <c r="K260"/>
  <c r="M260"/>
  <c r="O260"/>
  <c r="Q260"/>
  <c r="V260"/>
  <c r="G261"/>
  <c r="M261" s="1"/>
  <c r="I261"/>
  <c r="K261"/>
  <c r="O261"/>
  <c r="Q261"/>
  <c r="V261"/>
  <c r="G262"/>
  <c r="I262"/>
  <c r="K262"/>
  <c r="M262"/>
  <c r="O262"/>
  <c r="Q262"/>
  <c r="V262"/>
  <c r="G263"/>
  <c r="M263" s="1"/>
  <c r="I263"/>
  <c r="K263"/>
  <c r="O263"/>
  <c r="Q263"/>
  <c r="V263"/>
  <c r="G264"/>
  <c r="I264"/>
  <c r="K264"/>
  <c r="M264"/>
  <c r="O264"/>
  <c r="Q264"/>
  <c r="V264"/>
  <c r="G265"/>
  <c r="M265" s="1"/>
  <c r="I265"/>
  <c r="K265"/>
  <c r="O265"/>
  <c r="Q265"/>
  <c r="V265"/>
  <c r="G266"/>
  <c r="I266"/>
  <c r="K266"/>
  <c r="M266"/>
  <c r="O266"/>
  <c r="Q266"/>
  <c r="V266"/>
  <c r="K268"/>
  <c r="V268"/>
  <c r="G269"/>
  <c r="I269"/>
  <c r="I268" s="1"/>
  <c r="K269"/>
  <c r="M269"/>
  <c r="O269"/>
  <c r="Q269"/>
  <c r="Q268" s="1"/>
  <c r="V269"/>
  <c r="G271"/>
  <c r="M271" s="1"/>
  <c r="I271"/>
  <c r="K271"/>
  <c r="O271"/>
  <c r="O268" s="1"/>
  <c r="Q271"/>
  <c r="V271"/>
  <c r="G274"/>
  <c r="G273" s="1"/>
  <c r="I274"/>
  <c r="K274"/>
  <c r="K273" s="1"/>
  <c r="O274"/>
  <c r="O273" s="1"/>
  <c r="Q274"/>
  <c r="V274"/>
  <c r="V273" s="1"/>
  <c r="G276"/>
  <c r="I276"/>
  <c r="K276"/>
  <c r="M276"/>
  <c r="O276"/>
  <c r="Q276"/>
  <c r="V276"/>
  <c r="G278"/>
  <c r="M278" s="1"/>
  <c r="I278"/>
  <c r="K278"/>
  <c r="O278"/>
  <c r="Q278"/>
  <c r="V278"/>
  <c r="G280"/>
  <c r="I280"/>
  <c r="I273" s="1"/>
  <c r="K280"/>
  <c r="M280"/>
  <c r="O280"/>
  <c r="Q280"/>
  <c r="Q273" s="1"/>
  <c r="V280"/>
  <c r="G282"/>
  <c r="M282" s="1"/>
  <c r="I282"/>
  <c r="K282"/>
  <c r="O282"/>
  <c r="Q282"/>
  <c r="V282"/>
  <c r="G284"/>
  <c r="I284"/>
  <c r="K284"/>
  <c r="M284"/>
  <c r="O284"/>
  <c r="Q284"/>
  <c r="V284"/>
  <c r="G286"/>
  <c r="M286" s="1"/>
  <c r="I286"/>
  <c r="K286"/>
  <c r="O286"/>
  <c r="Q286"/>
  <c r="V286"/>
  <c r="G288"/>
  <c r="I288"/>
  <c r="K288"/>
  <c r="M288"/>
  <c r="O288"/>
  <c r="Q288"/>
  <c r="V288"/>
  <c r="G290"/>
  <c r="M290" s="1"/>
  <c r="I290"/>
  <c r="K290"/>
  <c r="O290"/>
  <c r="Q290"/>
  <c r="V290"/>
  <c r="G292"/>
  <c r="I292"/>
  <c r="K292"/>
  <c r="M292"/>
  <c r="O292"/>
  <c r="Q292"/>
  <c r="V292"/>
  <c r="G294"/>
  <c r="M294" s="1"/>
  <c r="I294"/>
  <c r="K294"/>
  <c r="O294"/>
  <c r="Q294"/>
  <c r="V294"/>
  <c r="G296"/>
  <c r="I296"/>
  <c r="K296"/>
  <c r="M296"/>
  <c r="O296"/>
  <c r="Q296"/>
  <c r="V296"/>
  <c r="G299"/>
  <c r="M299" s="1"/>
  <c r="I299"/>
  <c r="K299"/>
  <c r="O299"/>
  <c r="Q299"/>
  <c r="V299"/>
  <c r="G302"/>
  <c r="M302" s="1"/>
  <c r="I302"/>
  <c r="K302"/>
  <c r="K301" s="1"/>
  <c r="O302"/>
  <c r="O301" s="1"/>
  <c r="Q302"/>
  <c r="V302"/>
  <c r="V301" s="1"/>
  <c r="G307"/>
  <c r="I307"/>
  <c r="I301" s="1"/>
  <c r="K307"/>
  <c r="M307"/>
  <c r="O307"/>
  <c r="Q307"/>
  <c r="Q301" s="1"/>
  <c r="V307"/>
  <c r="G312"/>
  <c r="M312" s="1"/>
  <c r="I312"/>
  <c r="K312"/>
  <c r="O312"/>
  <c r="Q312"/>
  <c r="V312"/>
  <c r="G314"/>
  <c r="I314"/>
  <c r="K314"/>
  <c r="M314"/>
  <c r="O314"/>
  <c r="Q314"/>
  <c r="V314"/>
  <c r="G316"/>
  <c r="M316" s="1"/>
  <c r="I316"/>
  <c r="K316"/>
  <c r="O316"/>
  <c r="Q316"/>
  <c r="V316"/>
  <c r="G318"/>
  <c r="I318"/>
  <c r="K318"/>
  <c r="M318"/>
  <c r="O318"/>
  <c r="Q318"/>
  <c r="V318"/>
  <c r="G320"/>
  <c r="M320" s="1"/>
  <c r="I320"/>
  <c r="K320"/>
  <c r="O320"/>
  <c r="Q320"/>
  <c r="V320"/>
  <c r="G323"/>
  <c r="I323"/>
  <c r="K323"/>
  <c r="M323"/>
  <c r="O323"/>
  <c r="Q323"/>
  <c r="V323"/>
  <c r="G325"/>
  <c r="M325" s="1"/>
  <c r="I325"/>
  <c r="K325"/>
  <c r="O325"/>
  <c r="Q325"/>
  <c r="V325"/>
  <c r="G328"/>
  <c r="M328" s="1"/>
  <c r="I328"/>
  <c r="K328"/>
  <c r="K327" s="1"/>
  <c r="O328"/>
  <c r="Q328"/>
  <c r="V328"/>
  <c r="V327" s="1"/>
  <c r="G331"/>
  <c r="I331"/>
  <c r="K331"/>
  <c r="M331"/>
  <c r="O331"/>
  <c r="Q331"/>
  <c r="V331"/>
  <c r="G333"/>
  <c r="G327" s="1"/>
  <c r="I333"/>
  <c r="K333"/>
  <c r="O333"/>
  <c r="O327" s="1"/>
  <c r="Q333"/>
  <c r="V333"/>
  <c r="G336"/>
  <c r="M336" s="1"/>
  <c r="I336"/>
  <c r="I327" s="1"/>
  <c r="K336"/>
  <c r="O336"/>
  <c r="Q336"/>
  <c r="Q327" s="1"/>
  <c r="V336"/>
  <c r="G339"/>
  <c r="M339" s="1"/>
  <c r="I339"/>
  <c r="K339"/>
  <c r="O339"/>
  <c r="Q339"/>
  <c r="V339"/>
  <c r="G341"/>
  <c r="I341"/>
  <c r="K341"/>
  <c r="M341"/>
  <c r="O341"/>
  <c r="Q341"/>
  <c r="V341"/>
  <c r="G343"/>
  <c r="M343" s="1"/>
  <c r="I343"/>
  <c r="K343"/>
  <c r="O343"/>
  <c r="Q343"/>
  <c r="V343"/>
  <c r="G345"/>
  <c r="M345" s="1"/>
  <c r="I345"/>
  <c r="K345"/>
  <c r="O345"/>
  <c r="Q345"/>
  <c r="V345"/>
  <c r="G347"/>
  <c r="M347" s="1"/>
  <c r="I347"/>
  <c r="K347"/>
  <c r="O347"/>
  <c r="Q347"/>
  <c r="V347"/>
  <c r="G349"/>
  <c r="I349"/>
  <c r="K349"/>
  <c r="M349"/>
  <c r="O349"/>
  <c r="Q349"/>
  <c r="V349"/>
  <c r="G351"/>
  <c r="M351" s="1"/>
  <c r="I351"/>
  <c r="K351"/>
  <c r="O351"/>
  <c r="Q351"/>
  <c r="V351"/>
  <c r="G353"/>
  <c r="M353" s="1"/>
  <c r="I353"/>
  <c r="K353"/>
  <c r="O353"/>
  <c r="Q353"/>
  <c r="V353"/>
  <c r="G355"/>
  <c r="M355" s="1"/>
  <c r="I355"/>
  <c r="K355"/>
  <c r="O355"/>
  <c r="Q355"/>
  <c r="V355"/>
  <c r="G357"/>
  <c r="I357"/>
  <c r="K357"/>
  <c r="M357"/>
  <c r="O357"/>
  <c r="Q357"/>
  <c r="V357"/>
  <c r="G359"/>
  <c r="M359" s="1"/>
  <c r="I359"/>
  <c r="K359"/>
  <c r="O359"/>
  <c r="Q359"/>
  <c r="V359"/>
  <c r="G361"/>
  <c r="M361" s="1"/>
  <c r="I361"/>
  <c r="K361"/>
  <c r="O361"/>
  <c r="Q361"/>
  <c r="V361"/>
  <c r="G363"/>
  <c r="M363" s="1"/>
  <c r="I363"/>
  <c r="K363"/>
  <c r="O363"/>
  <c r="Q363"/>
  <c r="V363"/>
  <c r="G366"/>
  <c r="M366" s="1"/>
  <c r="I366"/>
  <c r="K366"/>
  <c r="O366"/>
  <c r="O365" s="1"/>
  <c r="Q366"/>
  <c r="V366"/>
  <c r="G369"/>
  <c r="M369" s="1"/>
  <c r="I369"/>
  <c r="I365" s="1"/>
  <c r="K369"/>
  <c r="O369"/>
  <c r="Q369"/>
  <c r="Q365" s="1"/>
  <c r="V369"/>
  <c r="G372"/>
  <c r="M372" s="1"/>
  <c r="I372"/>
  <c r="K372"/>
  <c r="K365" s="1"/>
  <c r="O372"/>
  <c r="Q372"/>
  <c r="V372"/>
  <c r="V365" s="1"/>
  <c r="G374"/>
  <c r="I374"/>
  <c r="K374"/>
  <c r="M374"/>
  <c r="O374"/>
  <c r="Q374"/>
  <c r="V374"/>
  <c r="G376"/>
  <c r="M376" s="1"/>
  <c r="I376"/>
  <c r="K376"/>
  <c r="O376"/>
  <c r="Q376"/>
  <c r="V376"/>
  <c r="G379"/>
  <c r="M379" s="1"/>
  <c r="I379"/>
  <c r="K379"/>
  <c r="O379"/>
  <c r="Q379"/>
  <c r="V379"/>
  <c r="G381"/>
  <c r="M381" s="1"/>
  <c r="I381"/>
  <c r="K381"/>
  <c r="O381"/>
  <c r="Q381"/>
  <c r="V381"/>
  <c r="G383"/>
  <c r="I383"/>
  <c r="K383"/>
  <c r="M383"/>
  <c r="O383"/>
  <c r="Q383"/>
  <c r="V383"/>
  <c r="G385"/>
  <c r="M385" s="1"/>
  <c r="I385"/>
  <c r="K385"/>
  <c r="O385"/>
  <c r="Q385"/>
  <c r="V385"/>
  <c r="G387"/>
  <c r="M387" s="1"/>
  <c r="I387"/>
  <c r="K387"/>
  <c r="O387"/>
  <c r="Q387"/>
  <c r="V387"/>
  <c r="G389"/>
  <c r="M389" s="1"/>
  <c r="I389"/>
  <c r="K389"/>
  <c r="O389"/>
  <c r="Q389"/>
  <c r="V389"/>
  <c r="G392"/>
  <c r="M392" s="1"/>
  <c r="I392"/>
  <c r="K392"/>
  <c r="O392"/>
  <c r="O391" s="1"/>
  <c r="Q392"/>
  <c r="V392"/>
  <c r="G395"/>
  <c r="M395" s="1"/>
  <c r="I395"/>
  <c r="I391" s="1"/>
  <c r="K395"/>
  <c r="O395"/>
  <c r="Q395"/>
  <c r="Q391" s="1"/>
  <c r="V395"/>
  <c r="G398"/>
  <c r="M398" s="1"/>
  <c r="I398"/>
  <c r="K398"/>
  <c r="K391" s="1"/>
  <c r="O398"/>
  <c r="Q398"/>
  <c r="V398"/>
  <c r="V391" s="1"/>
  <c r="G400"/>
  <c r="I400"/>
  <c r="K400"/>
  <c r="M400"/>
  <c r="O400"/>
  <c r="Q400"/>
  <c r="V400"/>
  <c r="G402"/>
  <c r="M402" s="1"/>
  <c r="I402"/>
  <c r="K402"/>
  <c r="O402"/>
  <c r="Q402"/>
  <c r="V402"/>
  <c r="G404"/>
  <c r="M404" s="1"/>
  <c r="I404"/>
  <c r="K404"/>
  <c r="O404"/>
  <c r="Q404"/>
  <c r="V404"/>
  <c r="G406"/>
  <c r="M406" s="1"/>
  <c r="I406"/>
  <c r="K406"/>
  <c r="O406"/>
  <c r="Q406"/>
  <c r="V406"/>
  <c r="G408"/>
  <c r="I408"/>
  <c r="K408"/>
  <c r="M408"/>
  <c r="O408"/>
  <c r="Q408"/>
  <c r="V408"/>
  <c r="G410"/>
  <c r="M410" s="1"/>
  <c r="I410"/>
  <c r="K410"/>
  <c r="O410"/>
  <c r="Q410"/>
  <c r="V410"/>
  <c r="G413"/>
  <c r="M413" s="1"/>
  <c r="I413"/>
  <c r="K413"/>
  <c r="K412" s="1"/>
  <c r="O413"/>
  <c r="Q413"/>
  <c r="V413"/>
  <c r="V412" s="1"/>
  <c r="G417"/>
  <c r="I417"/>
  <c r="K417"/>
  <c r="M417"/>
  <c r="O417"/>
  <c r="Q417"/>
  <c r="V417"/>
  <c r="G419"/>
  <c r="G412" s="1"/>
  <c r="I419"/>
  <c r="K419"/>
  <c r="O419"/>
  <c r="O412" s="1"/>
  <c r="Q419"/>
  <c r="V419"/>
  <c r="G421"/>
  <c r="M421" s="1"/>
  <c r="I421"/>
  <c r="I412" s="1"/>
  <c r="K421"/>
  <c r="O421"/>
  <c r="Q421"/>
  <c r="Q412" s="1"/>
  <c r="V421"/>
  <c r="G425"/>
  <c r="M425" s="1"/>
  <c r="I425"/>
  <c r="K425"/>
  <c r="O425"/>
  <c r="Q425"/>
  <c r="V425"/>
  <c r="G428"/>
  <c r="I428"/>
  <c r="K428"/>
  <c r="M428"/>
  <c r="O428"/>
  <c r="Q428"/>
  <c r="V428"/>
  <c r="G429"/>
  <c r="K429"/>
  <c r="O429"/>
  <c r="V429"/>
  <c r="G430"/>
  <c r="M430" s="1"/>
  <c r="M429" s="1"/>
  <c r="I430"/>
  <c r="I429" s="1"/>
  <c r="K430"/>
  <c r="O430"/>
  <c r="Q430"/>
  <c r="Q429" s="1"/>
  <c r="V430"/>
  <c r="K431"/>
  <c r="V431"/>
  <c r="G432"/>
  <c r="I432"/>
  <c r="K432"/>
  <c r="M432"/>
  <c r="O432"/>
  <c r="Q432"/>
  <c r="V432"/>
  <c r="G438"/>
  <c r="M438" s="1"/>
  <c r="I438"/>
  <c r="K438"/>
  <c r="O438"/>
  <c r="O431" s="1"/>
  <c r="Q438"/>
  <c r="V438"/>
  <c r="G445"/>
  <c r="M445" s="1"/>
  <c r="I445"/>
  <c r="I431" s="1"/>
  <c r="K445"/>
  <c r="O445"/>
  <c r="Q445"/>
  <c r="Q431" s="1"/>
  <c r="V445"/>
  <c r="G453"/>
  <c r="I453"/>
  <c r="I452" s="1"/>
  <c r="K453"/>
  <c r="M453"/>
  <c r="O453"/>
  <c r="Q453"/>
  <c r="Q452" s="1"/>
  <c r="V453"/>
  <c r="G454"/>
  <c r="M454" s="1"/>
  <c r="I454"/>
  <c r="K454"/>
  <c r="O454"/>
  <c r="O452" s="1"/>
  <c r="Q454"/>
  <c r="V454"/>
  <c r="G455"/>
  <c r="I455"/>
  <c r="K455"/>
  <c r="M455"/>
  <c r="O455"/>
  <c r="Q455"/>
  <c r="V455"/>
  <c r="G456"/>
  <c r="M456" s="1"/>
  <c r="I456"/>
  <c r="K456"/>
  <c r="K452" s="1"/>
  <c r="O456"/>
  <c r="Q456"/>
  <c r="V456"/>
  <c r="V452" s="1"/>
  <c r="G457"/>
  <c r="I457"/>
  <c r="K457"/>
  <c r="M457"/>
  <c r="O457"/>
  <c r="Q457"/>
  <c r="V457"/>
  <c r="G458"/>
  <c r="M458" s="1"/>
  <c r="I458"/>
  <c r="K458"/>
  <c r="O458"/>
  <c r="Q458"/>
  <c r="V458"/>
  <c r="G459"/>
  <c r="I459"/>
  <c r="K459"/>
  <c r="M459"/>
  <c r="O459"/>
  <c r="Q459"/>
  <c r="V459"/>
  <c r="G460"/>
  <c r="M460" s="1"/>
  <c r="I460"/>
  <c r="K460"/>
  <c r="O460"/>
  <c r="Q460"/>
  <c r="V460"/>
  <c r="G461"/>
  <c r="I461"/>
  <c r="K461"/>
  <c r="M461"/>
  <c r="O461"/>
  <c r="Q461"/>
  <c r="V461"/>
  <c r="G462"/>
  <c r="M462" s="1"/>
  <c r="I462"/>
  <c r="K462"/>
  <c r="O462"/>
  <c r="Q462"/>
  <c r="V462"/>
  <c r="G463"/>
  <c r="I463"/>
  <c r="K463"/>
  <c r="M463"/>
  <c r="O463"/>
  <c r="Q463"/>
  <c r="V463"/>
  <c r="G464"/>
  <c r="M464" s="1"/>
  <c r="I464"/>
  <c r="K464"/>
  <c r="O464"/>
  <c r="Q464"/>
  <c r="V464"/>
  <c r="G465"/>
  <c r="I465"/>
  <c r="K465"/>
  <c r="M465"/>
  <c r="O465"/>
  <c r="Q465"/>
  <c r="V465"/>
  <c r="G466"/>
  <c r="M466" s="1"/>
  <c r="I466"/>
  <c r="K466"/>
  <c r="O466"/>
  <c r="Q466"/>
  <c r="V466"/>
  <c r="G467"/>
  <c r="I467"/>
  <c r="K467"/>
  <c r="M467"/>
  <c r="O467"/>
  <c r="Q467"/>
  <c r="V467"/>
  <c r="G468"/>
  <c r="M468" s="1"/>
  <c r="I468"/>
  <c r="K468"/>
  <c r="O468"/>
  <c r="Q468"/>
  <c r="V468"/>
  <c r="G469"/>
  <c r="I469"/>
  <c r="K469"/>
  <c r="M469"/>
  <c r="O469"/>
  <c r="Q469"/>
  <c r="V469"/>
  <c r="G470"/>
  <c r="M470" s="1"/>
  <c r="I470"/>
  <c r="K470"/>
  <c r="O470"/>
  <c r="Q470"/>
  <c r="V470"/>
  <c r="G471"/>
  <c r="I471"/>
  <c r="K471"/>
  <c r="M471"/>
  <c r="O471"/>
  <c r="Q471"/>
  <c r="V471"/>
  <c r="G472"/>
  <c r="M472" s="1"/>
  <c r="I472"/>
  <c r="K472"/>
  <c r="O472"/>
  <c r="Q472"/>
  <c r="V472"/>
  <c r="G473"/>
  <c r="I473"/>
  <c r="K473"/>
  <c r="M473"/>
  <c r="O473"/>
  <c r="Q473"/>
  <c r="V473"/>
  <c r="G474"/>
  <c r="M474" s="1"/>
  <c r="I474"/>
  <c r="K474"/>
  <c r="O474"/>
  <c r="Q474"/>
  <c r="V474"/>
  <c r="G475"/>
  <c r="I475"/>
  <c r="K475"/>
  <c r="M475"/>
  <c r="O475"/>
  <c r="Q475"/>
  <c r="V475"/>
  <c r="G476"/>
  <c r="M476" s="1"/>
  <c r="I476"/>
  <c r="K476"/>
  <c r="O476"/>
  <c r="Q476"/>
  <c r="V476"/>
  <c r="G477"/>
  <c r="I477"/>
  <c r="K477"/>
  <c r="M477"/>
  <c r="O477"/>
  <c r="Q477"/>
  <c r="V477"/>
  <c r="G478"/>
  <c r="M478" s="1"/>
  <c r="I478"/>
  <c r="K478"/>
  <c r="O478"/>
  <c r="Q478"/>
  <c r="V478"/>
  <c r="G479"/>
  <c r="I479"/>
  <c r="K479"/>
  <c r="M479"/>
  <c r="O479"/>
  <c r="Q479"/>
  <c r="V479"/>
  <c r="G480"/>
  <c r="M480" s="1"/>
  <c r="I480"/>
  <c r="K480"/>
  <c r="O480"/>
  <c r="Q480"/>
  <c r="V480"/>
  <c r="G482"/>
  <c r="M482" s="1"/>
  <c r="M481" s="1"/>
  <c r="I482"/>
  <c r="K482"/>
  <c r="K481" s="1"/>
  <c r="O482"/>
  <c r="O481" s="1"/>
  <c r="Q482"/>
  <c r="V482"/>
  <c r="V481" s="1"/>
  <c r="G483"/>
  <c r="I483"/>
  <c r="I481" s="1"/>
  <c r="K483"/>
  <c r="M483"/>
  <c r="O483"/>
  <c r="Q483"/>
  <c r="Q481" s="1"/>
  <c r="V483"/>
  <c r="G484"/>
  <c r="M484" s="1"/>
  <c r="I484"/>
  <c r="K484"/>
  <c r="O484"/>
  <c r="Q484"/>
  <c r="V484"/>
  <c r="G485"/>
  <c r="I485"/>
  <c r="K485"/>
  <c r="M485"/>
  <c r="O485"/>
  <c r="Q485"/>
  <c r="V485"/>
  <c r="G486"/>
  <c r="M486" s="1"/>
  <c r="I486"/>
  <c r="K486"/>
  <c r="O486"/>
  <c r="Q486"/>
  <c r="V486"/>
  <c r="G487"/>
  <c r="I487"/>
  <c r="K487"/>
  <c r="M487"/>
  <c r="O487"/>
  <c r="Q487"/>
  <c r="V487"/>
  <c r="K488"/>
  <c r="V488"/>
  <c r="G489"/>
  <c r="I489"/>
  <c r="I488" s="1"/>
  <c r="K489"/>
  <c r="M489"/>
  <c r="O489"/>
  <c r="Q489"/>
  <c r="Q488" s="1"/>
  <c r="V489"/>
  <c r="G490"/>
  <c r="M490" s="1"/>
  <c r="I490"/>
  <c r="K490"/>
  <c r="O490"/>
  <c r="O488" s="1"/>
  <c r="Q490"/>
  <c r="V490"/>
  <c r="G493"/>
  <c r="I493"/>
  <c r="K493"/>
  <c r="M493"/>
  <c r="O493"/>
  <c r="Q493"/>
  <c r="V493"/>
  <c r="G496"/>
  <c r="K496"/>
  <c r="O496"/>
  <c r="V496"/>
  <c r="G497"/>
  <c r="I497"/>
  <c r="I496" s="1"/>
  <c r="K497"/>
  <c r="M497"/>
  <c r="M496" s="1"/>
  <c r="O497"/>
  <c r="Q497"/>
  <c r="Q496" s="1"/>
  <c r="V497"/>
  <c r="AE500"/>
  <c r="AF500"/>
  <c r="I19" i="1"/>
  <c r="I18"/>
  <c r="I16"/>
  <c r="F43"/>
  <c r="G23" s="1"/>
  <c r="G43"/>
  <c r="G25" s="1"/>
  <c r="H43"/>
  <c r="I42"/>
  <c r="I41"/>
  <c r="I40"/>
  <c r="I17" l="1"/>
  <c r="I21" s="1"/>
  <c r="I78"/>
  <c r="J72" s="1"/>
  <c r="A27"/>
  <c r="M194" i="12"/>
  <c r="M46"/>
  <c r="M452"/>
  <c r="M391"/>
  <c r="M365"/>
  <c r="M301"/>
  <c r="M8"/>
  <c r="M224"/>
  <c r="M431"/>
  <c r="M488"/>
  <c r="M327"/>
  <c r="M268"/>
  <c r="M235"/>
  <c r="M178"/>
  <c r="M107"/>
  <c r="G224"/>
  <c r="G481"/>
  <c r="G391"/>
  <c r="G365"/>
  <c r="G301"/>
  <c r="M274"/>
  <c r="M273" s="1"/>
  <c r="G178"/>
  <c r="G107"/>
  <c r="G83"/>
  <c r="G70"/>
  <c r="G488"/>
  <c r="G452"/>
  <c r="G431"/>
  <c r="G268"/>
  <c r="G235"/>
  <c r="M419"/>
  <c r="M412" s="1"/>
  <c r="M333"/>
  <c r="M215"/>
  <c r="M212" s="1"/>
  <c r="J41" i="1"/>
  <c r="J39"/>
  <c r="J43" s="1"/>
  <c r="J42"/>
  <c r="J40"/>
  <c r="J28"/>
  <c r="J26"/>
  <c r="G38"/>
  <c r="F38"/>
  <c r="J23"/>
  <c r="J24"/>
  <c r="J25"/>
  <c r="J27"/>
  <c r="E24"/>
  <c r="G24"/>
  <c r="E26"/>
  <c r="G26"/>
  <c r="J61" l="1"/>
  <c r="J77"/>
  <c r="J63"/>
  <c r="J60"/>
  <c r="J62"/>
  <c r="J69"/>
  <c r="J53"/>
  <c r="J70"/>
  <c r="J58"/>
  <c r="J54"/>
  <c r="J71"/>
  <c r="J55"/>
  <c r="J75"/>
  <c r="J56"/>
  <c r="J50"/>
  <c r="J52"/>
  <c r="J65"/>
  <c r="J64"/>
  <c r="J66"/>
  <c r="J73"/>
  <c r="J57"/>
  <c r="J74"/>
  <c r="J67"/>
  <c r="J59"/>
  <c r="J51"/>
  <c r="J76"/>
  <c r="J68"/>
  <c r="G28"/>
  <c r="G27" s="1"/>
  <c r="G29" s="1"/>
  <c r="A28"/>
  <c r="J78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ondracekl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<sst xmlns="http://schemas.openxmlformats.org/spreadsheetml/2006/main" count="2579" uniqueCount="848">
  <si>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</si>
  <si>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</si>
  <si>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</si>
  <si>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</si>
  <si>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</si>
  <si>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</si>
  <si>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</si>
  <si>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</si>
  <si>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</si>
  <si>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</si>
  <si>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</si>
  <si>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</si>
  <si>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</si>
  <si>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</si>
  <si>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</si>
  <si>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</si>
  <si>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</si>
  <si>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</si>
  <si>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</si>
  <si>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</si>
  <si>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</si>
  <si>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</si>
  <si>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</si>
  <si>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</si>
  <si>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</si>
  <si>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</si>
  <si>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</si>
  <si>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</si>
  <si>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</si>
  <si>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</si>
  <si>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</si>
  <si>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</si>
  <si>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</si>
  <si>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</si>
  <si>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</si>
  <si>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</si>
  <si>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</si>
  <si>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</si>
  <si>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</si>
  <si>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</si>
  <si>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</si>
  <si>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</si>
  <si>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</si>
  <si>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01042001CELK</t>
  </si>
  <si>
    <t>Udržovací práce a stavební úpravy bytu č. 19/16, 2.NP</t>
  </si>
  <si>
    <t>SO01</t>
  </si>
  <si>
    <t>Objekt:</t>
  </si>
  <si>
    <t>Rozpočet:</t>
  </si>
  <si>
    <t>Ing. Ludvík Ondráček</t>
  </si>
  <si>
    <t>Šwarzová Dagmar, Mgr.</t>
  </si>
  <si>
    <t>010420</t>
  </si>
  <si>
    <t>Plzeňská 445/215, Praha 5</t>
  </si>
  <si>
    <t>Městská část Praha 5</t>
  </si>
  <si>
    <t>náměstí 14. října 1381/4</t>
  </si>
  <si>
    <t>Praha-Smíchov</t>
  </si>
  <si>
    <t>15000</t>
  </si>
  <si>
    <t>00063631</t>
  </si>
  <si>
    <t>CZ00063631</t>
  </si>
  <si>
    <t>PATA &amp; FRYDECKÝ ARCHITEKTI s.r.o.</t>
  </si>
  <si>
    <t>U železné lávky 592/8</t>
  </si>
  <si>
    <t>Praha-Malá Strana</t>
  </si>
  <si>
    <t>11800</t>
  </si>
  <si>
    <t>25701771</t>
  </si>
  <si>
    <t>CZ25701771</t>
  </si>
  <si>
    <t>výběrové řízení</t>
  </si>
  <si>
    <t>00000000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</si>
  <si>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</si>
  <si>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</si>
  <si>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</si>
  <si>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</si>
  <si>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</si>
  <si>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</si>
  <si>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</si>
  <si>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</si>
  <si>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</si>
  <si>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</si>
  <si>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</si>
  <si>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</si>
  <si>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</si>
  <si>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</si>
  <si>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</si>
  <si>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</si>
  <si>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</si>
  <si>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</si>
  <si>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</si>
  <si>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</si>
  <si>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</si>
  <si>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</si>
  <si>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</si>
  <si>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</si>
  <si>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</si>
  <si>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</si>
  <si>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</si>
  <si>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</si>
  <si>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</si>
  <si>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</si>
  <si>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</si>
  <si>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</si>
  <si>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</si>
  <si>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</si>
  <si>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</si>
  <si>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</si>
  <si>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</si>
  <si>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Předstěnové systémy</t>
  </si>
  <si>
    <t>728</t>
  </si>
  <si>
    <t>Vzduchotechnika</t>
  </si>
  <si>
    <t>762</t>
  </si>
  <si>
    <t>Konstrukce tesařské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</si>
  <si>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</si>
  <si>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</si>
  <si>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</si>
  <si>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</si>
  <si>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</si>
  <si>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</si>
  <si>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</si>
  <si>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</si>
  <si>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</si>
  <si>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NATERY</t>
  </si>
  <si>
    <t>784</t>
  </si>
  <si>
    <t>Malby</t>
  </si>
  <si>
    <t>M21</t>
  </si>
  <si>
    <t>Elektroinstalace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</si>
  <si>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</si>
  <si>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</si>
  <si>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</si>
  <si>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</si>
  <si>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</si>
  <si>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</si>
  <si>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</si>
  <si>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</si>
  <si>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</si>
  <si>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</si>
  <si>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</si>
  <si>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</si>
  <si>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</si>
  <si>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</si>
  <si>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</si>
  <si>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</si>
  <si>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</si>
  <si>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</si>
  <si>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</si>
  <si>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</si>
  <si>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</si>
  <si>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</si>
  <si>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</si>
  <si>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</si>
  <si>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</si>
  <si>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</si>
  <si>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</si>
  <si>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</si>
  <si>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</si>
  <si>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</si>
  <si>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</si>
  <si>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</si>
  <si>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</si>
  <si>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317944311R00</t>
  </si>
  <si>
    <t>Dodání a osazení válcovaných nosníků do připravených otvorů do výšky 120 mm</t>
  </si>
  <si>
    <t>t</t>
  </si>
  <si>
    <t>801-4</t>
  </si>
  <si>
    <t>RTS 20/ I</t>
  </si>
  <si>
    <t>Práce</t>
  </si>
  <si>
    <t>POL1_</t>
  </si>
  <si>
    <t>bez zazdění hlav, s nařezáním nosníků na potřebný rozměr,</t>
  </si>
  <si>
    <t>SPI</t>
  </si>
  <si>
    <t>ozn. P7, t : 2*1,100*0,00542</t>
  </si>
  <si>
    <t>VV</t>
  </si>
  <si>
    <t>342012223RT2</t>
  </si>
  <si>
    <t>Příčky z desek sádrokartonových jednoduché opláštění, jednoduchá konstrukce CW 75 tloušťka příčky 100 mm, desky impregnované, tloušťky 12,5 mm, tloušťka izolace 60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</si>
  <si>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</si>
  <si>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</si>
  <si>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</si>
  <si>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2,750*(4,960+1,815)-1,970*0,700</t>
  </si>
  <si>
    <t>342013321RT2</t>
  </si>
  <si>
    <t>Příčky z desek sádrokartonových dvojité opláštění, jednoduchá konstrukce CW 100 tloušťka příčky 150 mm, desky standard, tloušťky 12,5 mm, tloušťka izolace 60 mm, požární odolnost EI 90</t>
  </si>
  <si>
    <t>2,750*1,520</t>
  </si>
  <si>
    <t>342091043R00</t>
  </si>
  <si>
    <t>Úpravy, doplňkové práce a příplatky pro sádrokartonové a sádrovláknité příčky příplatky za nestandardní povrchovou úpravu Q3</t>
  </si>
  <si>
    <t>příčky a předstěny, kastlík SDK, m2 : 17,25225*2+6,90250+22,42625+4,18000+3*0,800*2,500</t>
  </si>
  <si>
    <t>SDK podhled č.m. 2.01, m2 : 19,760</t>
  </si>
  <si>
    <t>SDK podhled č.m. 2.03, m2 : 1,060</t>
  </si>
  <si>
    <t>SDK podhled č.m. 2.04, m2 : 2,940</t>
  </si>
  <si>
    <t>342090121R00</t>
  </si>
  <si>
    <t>Úprava nosné konstrukce a opláštění SDK příčky pro zřízení otvoru pro dveře jednokřídlé, při hmotnosti jednoho křídla do 25 kg, v SDK příčce z R-CW a R-UW profilů š. 75 mm, 1 x opláštěné</t>
  </si>
  <si>
    <t>kus</t>
  </si>
  <si>
    <t>ozn. D4, kus : 1,000</t>
  </si>
  <si>
    <t>346244311R00</t>
  </si>
  <si>
    <t>Obezdívka van a WC modulů z pórobetonu tloušťky 50 mm</t>
  </si>
  <si>
    <t>0,100*((0,300+0,800)*2+0,790)</t>
  </si>
  <si>
    <t>347015113R00</t>
  </si>
  <si>
    <t xml:space="preserve">Předstěny opláštěné sádrokartonovými deskami předsazené stěny volně stojící s minerální izolací tl. 40 mm 1x ocelová konstrukce CW 50, tloušťka stěny 65 mm, tloušťka desky 12,5, impregnovaná, tl. izolace 40 mm,  </t>
  </si>
  <si>
    <t>Indiv</t>
  </si>
  <si>
    <t>2,750*(1,545+0,965)</t>
  </si>
  <si>
    <t>347015215R00</t>
  </si>
  <si>
    <t xml:space="preserve">Předstěny opláštěné sádrokartonovými deskami předsazené stěny volně stojící s minerální izolací tl. 40 mm 1x ocelová konstrukce CW 50, tloušťka stěny 77,5 mm, tloušťka desky 12,5, akustická protipožární, tl. izolace 40 mm,  </t>
  </si>
  <si>
    <t>akustický obklad č.m. 2.01, m2 : 2,750*(5,115+3,040)</t>
  </si>
  <si>
    <t>346275115R00</t>
  </si>
  <si>
    <t>Přizdívky a obezdívky z desek pórobetonových tloušťky 150 mm</t>
  </si>
  <si>
    <t>s pomocným lešením o výšce podlahy do 1900 mm a pro zatížení do 1,5 kPa.</t>
  </si>
  <si>
    <t>2,750*0,430</t>
  </si>
  <si>
    <t>349231811R00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</si>
  <si>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</si>
  <si>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</si>
  <si>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2,782*0,300</t>
  </si>
  <si>
    <t>133301600000R</t>
  </si>
  <si>
    <t>tyč ocelová  L (úhelník) válcovaná za tepla S235 (11375); rovnoramenná; tl = 6,00 mm; a = 60,0 mm; b = 60,0 mm</t>
  </si>
  <si>
    <t>kg</t>
  </si>
  <si>
    <t>SPCM</t>
  </si>
  <si>
    <t>Specifikace</t>
  </si>
  <si>
    <t>POL3_</t>
  </si>
  <si>
    <t>ozn. P7, t : 2*1,100*5,42*1,09</t>
  </si>
  <si>
    <t>416021126R00</t>
  </si>
  <si>
    <t>Podhledy na kovové konstrukci opláštěné deskami sádrokartonovými nosná konstrukce z profilů CD s přímým uchycením 1x deska, tloušťky 15 mm, protipožární, s minerální izolací tl. 40 mm</t>
  </si>
  <si>
    <t>č.m. 2.01, m2 : 19,760</t>
  </si>
  <si>
    <t>416021128R00</t>
  </si>
  <si>
    <t>Podhledy na kovové konstrukci opláštěné deskami sádrokartonovými nosná konstrukce z profilů CD s přímým uchycením 1x deska, tloušťky 15 mm, protipožární impregnovaná, s minerální izolací tl. 40 mm</t>
  </si>
  <si>
    <t>č.m. 2.04, m2 : 2,940</t>
  </si>
  <si>
    <t>416022121R00</t>
  </si>
  <si>
    <t>Podhledy na kovové konstrukci opláštěné deskami sádrokartonovými dvouúrovňový křížový rošt z profilů CD zavěšený 1x deska, tloušťky 12,5 mm, standard,  , bez izolace</t>
  </si>
  <si>
    <t>č.m. 2.03, m2 : 1,060</t>
  </si>
  <si>
    <t>602021146RT3</t>
  </si>
  <si>
    <t xml:space="preserve">Omítka stěn z hotových směsí stěrka, vápenosádrová,  , tloušťka vrstvy 3 mm,  </t>
  </si>
  <si>
    <t>po jednotlivých vrstvách</t>
  </si>
  <si>
    <t>č.m. 2.01 stěny, m2 : 2,740*(4,640+2,155)-1,945*1,740+0,240*(1,740*2+1,945)-1,970*0,800</t>
  </si>
  <si>
    <t>č.m. 2.02 stěny, m2 : 2,747*(1,394+1,210)*2-1,970*(0,800+0,900)-2,065*0,650+0,390*(2,326*2+1,130)</t>
  </si>
  <si>
    <t>č.m. 2.03 stěny nad obkladem, m2 : (2,500-1,100)*(1,210+0,860+0,810+0,430+0,625)-1,060*0,305+1,283*0,140*2+0,460*0,140</t>
  </si>
  <si>
    <t>č.m. 2.02 strop, m2 : 2,210+0,390*1,130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</si>
  <si>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</si>
  <si>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</si>
  <si>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</si>
  <si>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1,740*1,945+1,970*(0,700+0,800+0,900)*2+2,065*0,650*2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</si>
  <si>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</si>
  <si>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</si>
  <si>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č.m. 2.02, m2 : 2,210+0,390*1,130</t>
  </si>
  <si>
    <t>č.m. 2.03, m2 : 1,060+0,140*0,485</t>
  </si>
  <si>
    <t>612421626R00</t>
  </si>
  <si>
    <t>Omítky vnitřní stěn vápenné nebo vápenocementové v podlaží i ve schodišti hladké</t>
  </si>
  <si>
    <t>č.m. 2.01, m2 : 2,782*(3,750+0,420+1,042)-1,970*0,800</t>
  </si>
  <si>
    <t>č.m. 2.02, m2 : 2,782*0,450</t>
  </si>
  <si>
    <t>č.m. 2.03 nad obkladem, m2 : (2,782-1,100)*(1,210+0,860+0,810+0,430+0,625)-1,060*0,305+1,283*0,140*2+0,460*0,140</t>
  </si>
  <si>
    <t>612421321R00</t>
  </si>
  <si>
    <t>Oprava vnitřních vápenných omítek stěn v množství opravované plochy přes 10 do 30 %, hladkých</t>
  </si>
  <si>
    <t>č.m. 2.01, m2 : 2,782*(5,115+4,790+3,040+4,684)-1,740*1,945+0,240*(1,740*2+1,945)</t>
  </si>
  <si>
    <t>č.m. 2.02, m2 : 2,782*((1,394+1,210)*2-0,160)-1,970*(0,900+0,980)-2,065*0,650+2,326*0,390*2</t>
  </si>
  <si>
    <t>612451121R00</t>
  </si>
  <si>
    <t>Omítky vnitřního zdiva cementové hladké</t>
  </si>
  <si>
    <t>v podlaží i ve schodišti, zdiva cihelného, kamenného, smíšeného nebo betonového</t>
  </si>
  <si>
    <t>č.m. 2.03 pod obkladem, m2 : 1,100*(0,060+0,860+0,810+0,430+0,625+0,240)+0,140*0,485</t>
  </si>
  <si>
    <t>č.m. 2.04 obezdívka vany, m2 : 0,100*(0,300*2+0,790)</t>
  </si>
  <si>
    <t>631571010R00</t>
  </si>
  <si>
    <t>Násyp pod podlahy z kameniva bez dodávky materiálu_x000D_
 bez určení tloušťky</t>
  </si>
  <si>
    <t>m3</t>
  </si>
  <si>
    <t>pod mazaniny a dlažby, popř. na plochých střechách, vodorovný nebo ve spádu, s udusáním a urovnáním povrchu,</t>
  </si>
  <si>
    <t>č.m. 2.01 provedení sondy do podlahy, m3 : 0,200*4,790*0,760</t>
  </si>
  <si>
    <t>631591211R00</t>
  </si>
  <si>
    <t>Násyp pod podlahy z lehkých materiálů z minerálního porobetonového granulátu</t>
  </si>
  <si>
    <t>pod  mazaniny a dlažby, popř. na plochých střechách vodorovný nebo ve spádu s udusáním a urovnáním povrchu</t>
  </si>
  <si>
    <t>ozn. S1, m3 : 0,050*19,760</t>
  </si>
  <si>
    <t>ozn. S2, m3 : 0,050*(1,060+2,940)</t>
  </si>
  <si>
    <t>ozn. S3, m2 : 0,050*2,210</t>
  </si>
  <si>
    <t>635111031R00</t>
  </si>
  <si>
    <t>Suché podlahy ze sádrovláknitých desek 2x10 mm sádrovláknitá deska+10 mm dřevovlákno</t>
  </si>
  <si>
    <t>ozn. S1, m2 : 19,760</t>
  </si>
  <si>
    <t>ozn. S2, m2 : 1,060+2,940</t>
  </si>
  <si>
    <t>ozn. S3, m2 : 2,210</t>
  </si>
  <si>
    <t>642941210R00</t>
  </si>
  <si>
    <t>z pozinkovaného ocelového profilovaného plechu</t>
  </si>
  <si>
    <t>553353501R</t>
  </si>
  <si>
    <t>pouzdro pro posuvné dveře jednostranné; š průchodu 700 mm; h průchodu 1 970 mm</t>
  </si>
  <si>
    <t>941941041R00</t>
  </si>
  <si>
    <t>Montáž lešení lehkého pracovního řadového s podlahami šířky od 1,00 do 1,20 m, výšky do 10 m</t>
  </si>
  <si>
    <t>800-3</t>
  </si>
  <si>
    <t>včetně kotvení</t>
  </si>
  <si>
    <t>19,760+2,210+1,060+2,940+3,000*1,745</t>
  </si>
  <si>
    <t>952901111R00</t>
  </si>
  <si>
    <t>5,400*9,300</t>
  </si>
  <si>
    <t>953941414R00</t>
  </si>
  <si>
    <t>ozn. P5, P6 pro ohřívač vody, podklad pro závěsy horních skříněk, kus : 4,0</t>
  </si>
  <si>
    <t>953943112R00</t>
  </si>
  <si>
    <t>Osazování jiných kovových výrobků do vynechaných nebo vysekaných kapes zdiva, se zajištěním polohy, se zalitím cementovou maltou_x000D_
 přes 1 kg do 5 kg/kus</t>
  </si>
  <si>
    <t>osazování výrobků ostatních jinde neuvedených, bez dodání</t>
  </si>
  <si>
    <t>legenda P4, kus : 1,000</t>
  </si>
  <si>
    <t>954313301R00</t>
  </si>
  <si>
    <t>Obklady konstrukcí sádrokartonovými deskami opláštění vodorovných konstrukcí třístranné od 500x500 mm do 800x800 mm, deskami standard tl. 12,5 mm</t>
  </si>
  <si>
    <t>m</t>
  </si>
  <si>
    <t xml:space="preserve"> kastlíkem, m : 2,500</t>
  </si>
  <si>
    <t>14310504.AR</t>
  </si>
  <si>
    <t>trubka bralenová 11343; jmenovitá světlost DN 50-2"; použití: chránička, popláštěná - pro rozvody kapalin a plynů ukládaných do země</t>
  </si>
  <si>
    <t>legenda P4, m : 0,490</t>
  </si>
  <si>
    <t>55399991R</t>
  </si>
  <si>
    <t>výrobek kovový vyrobený tvarováním, svařováním, nebo šroubováním, hmotnost výrobku do 1 kg</t>
  </si>
  <si>
    <t>ozn. P5, P6, prvky pro uchycení boileru, horních skříněk linky, kg : 4,0*2,5</t>
  </si>
  <si>
    <t>962031144R00</t>
  </si>
  <si>
    <t>Bourání příček z tvárnic pórobetonových, tloušťky 125 mm</t>
  </si>
  <si>
    <t>801-3</t>
  </si>
  <si>
    <t>nebo vybourání otvorů průřezové plochy přes 4 m2 v příčkách, včetně pomocného lešení o výšce podlahy do 1900 mm a pro zatížení do 1,5 kPa  (150 kg/m2),</t>
  </si>
  <si>
    <t>2,782*(1,035+2,285+1,732)-0,380*1,330-2,040*0,730</t>
  </si>
  <si>
    <t>962031145R00</t>
  </si>
  <si>
    <t>Bourání příček z tvárnic pórobetonových, tloušťky 150 mm</t>
  </si>
  <si>
    <t>2,782*1,310-1,970*0,630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</si>
  <si>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</si>
  <si>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</si>
  <si>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č.m. 2.03, m2 : 2,782*(0,360+0,235)</t>
  </si>
  <si>
    <t>č.m. 2.04, m2 : 1,410*1,135+1,156*(0,560+0,305)</t>
  </si>
  <si>
    <t>č.m. 2.05, m2 : 1,124*0,865</t>
  </si>
  <si>
    <t>962081141R00</t>
  </si>
  <si>
    <t>Bourání zdiva příček ze skleněných tvárnic, tloušťky do 150 mm</t>
  </si>
  <si>
    <t>nebo vybourání otvorů jakýchkoliv rozměrů, včetně pomocného lešení o výšce podlahy do 1900 mm a pro zatížení do 1,5 kPa  (150 kg/m2),</t>
  </si>
  <si>
    <t>0,380*1,330</t>
  </si>
  <si>
    <t>965042131R00</t>
  </si>
  <si>
    <t>Bourání podkladů pod dlažby nebo litých celistvých dlažeb a mazanin  betonových nebo z litého asfaltu, tloušťky do 100 mm, plochy do 4 m2</t>
  </si>
  <si>
    <t>č.m. 2.02 část, m3 : 0,100*(1,394*1,210+1,130*0,390)</t>
  </si>
  <si>
    <t>č.m. 2.03, m3 : 0,100*1,010</t>
  </si>
  <si>
    <t>965081712R00</t>
  </si>
  <si>
    <t>Bourání podlah z keramických dlaždic, tloušťky do 10 mm, plochy do 1 m2</t>
  </si>
  <si>
    <t>bez podkladního lože, s jakoukoliv výplní spár</t>
  </si>
  <si>
    <t>č.m. 2.03, m2 : 1,010</t>
  </si>
  <si>
    <t>965081713R00</t>
  </si>
  <si>
    <t>Bourání podlah z keramických dlaždic, tloušťky do 10 mm, plochy přes 1 m2</t>
  </si>
  <si>
    <t>č.m. 2.02, m2 : 4,720</t>
  </si>
  <si>
    <t>č.m. 2.04, m2 : 3,570</t>
  </si>
  <si>
    <t>č.m. 2.05, m2 : 1,220</t>
  </si>
  <si>
    <t>965082933R00</t>
  </si>
  <si>
    <t>Odstranění násypu pod podlahami a ochranného na střechách tloušťky do 200 mm, plochy přes 2 m2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</si>
  <si>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</si>
  <si>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</si>
  <si>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</si>
  <si>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ozn. O2, kus : 2,0</t>
  </si>
  <si>
    <t>968061125R00</t>
  </si>
  <si>
    <t>Vyvěšení nebo zavěšení dřevěných křídel dveří, plochy do 2 m2</t>
  </si>
  <si>
    <t>1,000+1,000+1,000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</si>
  <si>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</si>
  <si>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</si>
  <si>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č.m. 2.02, m2 : 1,970*0,980</t>
  </si>
  <si>
    <t>970031130R00</t>
  </si>
  <si>
    <t>Jádrové vrtání, kruhové prostupy v cihelném zdivu jádrové vrtání, do D 130 mm</t>
  </si>
  <si>
    <t>legenda P2, m : 0,490</t>
  </si>
  <si>
    <t>legenda P3, m : 0,125</t>
  </si>
  <si>
    <t>970031160R00</t>
  </si>
  <si>
    <t>Jádrové vrtání, kruhové prostupy v cihelném zdivu jádrové vrtání, do D 160 mm</t>
  </si>
  <si>
    <t>legenda P1, m : 0,500</t>
  </si>
  <si>
    <t>970033130R00</t>
  </si>
  <si>
    <t>Jádrové vrtání, kruhové prostupy v cihelném zdivu příplatek za jádrové vrtání ve H nad 1,5 m , do D 130 mm</t>
  </si>
  <si>
    <t>970033160R00</t>
  </si>
  <si>
    <t>Jádrové vrtání, kruhové prostupy v cihelném zdivu příplatek za jádrové vrtání ve H nad 1,5 m , do D 160 mm</t>
  </si>
  <si>
    <t>978011141R00</t>
  </si>
  <si>
    <t>Otlučení omítek vápenných nebo vápenocementových vnitřních s vyškrabáním spár, s očištěním zdiva stropů, v rozsahu do 30 %</t>
  </si>
  <si>
    <t>č.m. 2.02 část, m2 : 1,394*1,208+1,130*0,390</t>
  </si>
  <si>
    <t>č.m. 2.03, m2 : 1,010+0,460*0,140</t>
  </si>
  <si>
    <t>978012191R00</t>
  </si>
  <si>
    <t>Otlučení omítek vápenných nebo vápenocementových vnitřních s vyškrabáním spár, s očištěním zdiva stropů rákosovaných, v rozsahu do 100 %</t>
  </si>
  <si>
    <t>č.m. 2.01, m2 : 16,080</t>
  </si>
  <si>
    <t>č.m. 2.02 část, m2 : 1,470*1,650</t>
  </si>
  <si>
    <t>978013141R00</t>
  </si>
  <si>
    <t>Otlučení omítek vápenných nebo vápenocementových vnitřních s vyškrabáním spár, s očištěním zdiva stěn, v rozsahu do 30 %</t>
  </si>
  <si>
    <t>č.m. 2.01, m2 : 2,782*(3,385+4,790+3,250)-1,945*1,740+0,240*(1,740*2+1,945)</t>
  </si>
  <si>
    <t>č.m. 2.02, m2 : 2,782*(1,650+1,210*2+1,394)-1,970*0,900-2,065*0,650</t>
  </si>
  <si>
    <t>č.m. 2.05, m2 : (2,782-1,900)*1,310</t>
  </si>
  <si>
    <t>978013191R00</t>
  </si>
  <si>
    <t>Otlučení omítek vápenných nebo vápenocementových vnitřních s vyškrabáním spár, s očištěním zdiva stěn, v rozsahu do 100 %</t>
  </si>
  <si>
    <t>č.m. 2.04, m2 : 2,782*(2,150+0,420)</t>
  </si>
  <si>
    <t>č.m. 2.03, m2 : 2,782*(0,860+1,210)*2-2,065*0,650-1,050*0,250+2,368*0,140*2</t>
  </si>
  <si>
    <t>č.m. 2.03, m2 : 2,782*1,042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</si>
  <si>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</si>
  <si>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</si>
  <si>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</si>
  <si>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č.m. 2.04, m2 : 1,410*1,134+1,456*0,560</t>
  </si>
  <si>
    <t>978059531R00</t>
  </si>
  <si>
    <t>Odsekání a odebrání obkladů stěn z obkládaček vnitřních z jakýchkoliv materiálů, plochy přes 2 m2</t>
  </si>
  <si>
    <t>č.m. 2.03,m2 : 1,050*(0,060+0,860+0,810+0,235+0,360+0,625+0,240)+0,150*0,460</t>
  </si>
  <si>
    <t>č.m. 2.05, m2 : 1,900*(0,370+0,865*2+1,310+0,310)+0,150*0,865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</si>
  <si>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</si>
  <si>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</si>
  <si>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</si>
  <si>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</si>
  <si>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</si>
  <si>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713111211RK6</t>
  </si>
  <si>
    <t>Montáž tepelné izolace stropů parotěsná zábrana krovů spodem s přelepením spojů, včetně dodávky fólie</t>
  </si>
  <si>
    <t>800-713</t>
  </si>
  <si>
    <t>713191131R00</t>
  </si>
  <si>
    <t>Izolace tepelné běžných konstrukcí - doplňky položení separační fólie, včetně dodávky materiálu</t>
  </si>
  <si>
    <t>28770146</t>
  </si>
  <si>
    <t>Izolace Armstrong Tubolit DG 22/9</t>
  </si>
  <si>
    <t>Vlastní</t>
  </si>
  <si>
    <t>POL1_7</t>
  </si>
  <si>
    <t>28770392</t>
  </si>
  <si>
    <t>Izolace Armstrong Tubolit DG 22/30</t>
  </si>
  <si>
    <t>71346-2112/99</t>
  </si>
  <si>
    <t>Izol potrubí skruž PE spona DN 20</t>
  </si>
  <si>
    <t>998713203R00</t>
  </si>
  <si>
    <t>Přesun hmot pro izolace tepelné v objektech výšky do 24 m</t>
  </si>
  <si>
    <t>50 m vodorovně</t>
  </si>
  <si>
    <t>720-01</t>
  </si>
  <si>
    <t>Demontáže ZTI, komplet, vč. zařizovacích předmětů, vysekání rozvodů, dopravy suti, poplatků</t>
  </si>
  <si>
    <t>soubor</t>
  </si>
  <si>
    <t>Agregovaná položka</t>
  </si>
  <si>
    <t>POL2_</t>
  </si>
  <si>
    <t>vybourání ZTI, soubor : 1,0</t>
  </si>
  <si>
    <t>72114-0905</t>
  </si>
  <si>
    <t>Potrubí lit odpadní vsaz odb DN 100</t>
  </si>
  <si>
    <t>72117-4024/98</t>
  </si>
  <si>
    <t>Potrubí z PP HT Systém, odpadní hrdlové DN70</t>
  </si>
  <si>
    <t>72117-4025/98</t>
  </si>
  <si>
    <t>Potrubí z PP HT Systém, odpadní hrdlové DN100</t>
  </si>
  <si>
    <t>72117-4042/98</t>
  </si>
  <si>
    <t>Potrubí z PP HT Systém, připojovací hrdlové DN40</t>
  </si>
  <si>
    <t>72117-4043/98</t>
  </si>
  <si>
    <t>Potrubí z PP HT Systém, připojovací hrdlové DN50</t>
  </si>
  <si>
    <t>72119-4103</t>
  </si>
  <si>
    <t>Vyvedení kanal výpustek D 32</t>
  </si>
  <si>
    <t>72119-4104</t>
  </si>
  <si>
    <t>Vyvedení kanal výpustek D 40</t>
  </si>
  <si>
    <t>72119-4105</t>
  </si>
  <si>
    <t>Vyvedení kanal výpustek D 50</t>
  </si>
  <si>
    <t>72119-4109</t>
  </si>
  <si>
    <t>Vyvedení kanal výpustek D 110</t>
  </si>
  <si>
    <t>72122-1201</t>
  </si>
  <si>
    <t>Mtž sifonu prač.podom.DN 40mm</t>
  </si>
  <si>
    <t>ks</t>
  </si>
  <si>
    <t>72122-1202</t>
  </si>
  <si>
    <t>Mtž sifonu HL 21</t>
  </si>
  <si>
    <t>72129-0111</t>
  </si>
  <si>
    <t>Zkouška těs kanal vodou -DN 125</t>
  </si>
  <si>
    <t>28701164</t>
  </si>
  <si>
    <t>Sifon odkapáv.+sifon DN 32 HL 21</t>
  </si>
  <si>
    <t>POL3_0</t>
  </si>
  <si>
    <t>28701187</t>
  </si>
  <si>
    <t>Sifon prač.podom.DN 40/50 HL 400</t>
  </si>
  <si>
    <t>55241540</t>
  </si>
  <si>
    <t>Přechodka litina/PPs HTUG DN 100</t>
  </si>
  <si>
    <t>998721203R00</t>
  </si>
  <si>
    <t>Přesun hmot pro vnitřní kanalizaci v objektech výšky do 24 m</t>
  </si>
  <si>
    <t>800-721</t>
  </si>
  <si>
    <t>50 m vodorovně, měřeno od těžiště půdorysné plochy skládky do těžiště půdorysné plochy objektu</t>
  </si>
  <si>
    <t>72213-1913</t>
  </si>
  <si>
    <t>Potrubí závit vsaz odboč DN 25</t>
  </si>
  <si>
    <t>soub</t>
  </si>
  <si>
    <t>72217-1221/02</t>
  </si>
  <si>
    <t>Potrubí PPR D 20/2,8 PN 16</t>
  </si>
  <si>
    <t>72219-0221</t>
  </si>
  <si>
    <t>Připoj vodovod pevná DN 15</t>
  </si>
  <si>
    <t>72229-0226</t>
  </si>
  <si>
    <t>Zkouška tlak potr -DN 50</t>
  </si>
  <si>
    <t>72229-0234</t>
  </si>
  <si>
    <t>Proplach a dezinfekce -DN 80</t>
  </si>
  <si>
    <t>28653281</t>
  </si>
  <si>
    <t>Přechod závit PPr D 25x3/4"</t>
  </si>
  <si>
    <t>72219-0401</t>
  </si>
  <si>
    <t>Upev vypust DN 15</t>
  </si>
  <si>
    <t>72222-0111</t>
  </si>
  <si>
    <t>Nástěnka K 247 G 1/2</t>
  </si>
  <si>
    <t>72222-0121</t>
  </si>
  <si>
    <t>par</t>
  </si>
  <si>
    <t>998722203R00</t>
  </si>
  <si>
    <t>Přesun hmot pro vnitřní vodovod v objektech výšky do 24 m</t>
  </si>
  <si>
    <t>vodorovně do 50 m</t>
  </si>
  <si>
    <t>72312-0204</t>
  </si>
  <si>
    <t>Potrubí ocelzáv čern svař DN 25</t>
  </si>
  <si>
    <t>72319-0251</t>
  </si>
  <si>
    <t>Plyn vyved upev výpust DN 15</t>
  </si>
  <si>
    <t>72319-0909</t>
  </si>
  <si>
    <t>Tlak zkouš plyn potr</t>
  </si>
  <si>
    <t>72319-0914</t>
  </si>
  <si>
    <t>Navař na stáv.plyn potr DN 25</t>
  </si>
  <si>
    <t>72323-9101</t>
  </si>
  <si>
    <t>Mtž plyn armatur 2 zavit G 1/2</t>
  </si>
  <si>
    <t>55139019</t>
  </si>
  <si>
    <t>Kohout plynový Futurgas 80010 G 1/2"</t>
  </si>
  <si>
    <t>72319-0901</t>
  </si>
  <si>
    <t>Uzavř nebo otevření plyn potr</t>
  </si>
  <si>
    <t>72319-0907</t>
  </si>
  <si>
    <t>Odvzdušnění a napuštění plyn potr</t>
  </si>
  <si>
    <t>998723203R00</t>
  </si>
  <si>
    <t>Přesun hmot pro vnitřní plynovod v objektech výšky do 24 m</t>
  </si>
  <si>
    <t>55199878</t>
  </si>
  <si>
    <t>Bater.stoj.dřez.páková, s otočným ramínkem</t>
  </si>
  <si>
    <t>72511-9212/98</t>
  </si>
  <si>
    <t>Zařízení záchodů - montáž klozetových mís kombinačních</t>
  </si>
  <si>
    <t>72521-9401</t>
  </si>
  <si>
    <t>Mtž umyvadel du na šroub do zdi</t>
  </si>
  <si>
    <t>72524-9101</t>
  </si>
  <si>
    <t>Mtž kabina sprch</t>
  </si>
  <si>
    <t>72524-9102</t>
  </si>
  <si>
    <t>Mtž mísa sprch</t>
  </si>
  <si>
    <t>sada</t>
  </si>
  <si>
    <t>72531-9101</t>
  </si>
  <si>
    <t>Mtž dřez jdn</t>
  </si>
  <si>
    <t>72553-9102/01</t>
  </si>
  <si>
    <t>Mtž ostatních el.ohřívačů 50l</t>
  </si>
  <si>
    <t>72582-9301</t>
  </si>
  <si>
    <t>Mtž baterie umyv a dřez stojánkG1/2</t>
  </si>
  <si>
    <t>72583-9203</t>
  </si>
  <si>
    <t>Mtž bat van nást G 1/2</t>
  </si>
  <si>
    <t>72586-9101</t>
  </si>
  <si>
    <t>Mtž uzávěrka zápach -D 40 umyv</t>
  </si>
  <si>
    <t>72586-9204</t>
  </si>
  <si>
    <t>Mtž uzávěrka zápach -d 50 dřez jdn</t>
  </si>
  <si>
    <t>72586-9218</t>
  </si>
  <si>
    <t>Mtž u sifon</t>
  </si>
  <si>
    <t>28398909</t>
  </si>
  <si>
    <t>Sprchový kout.čtvrtkruh 800mm, sklo stripy</t>
  </si>
  <si>
    <t>48500368</t>
  </si>
  <si>
    <t>Plyn.top.Karma BETA 4 electronic 02 3,9 kW, vč. kompl sestavy výdechu přes zeď</t>
  </si>
  <si>
    <t>kpl</t>
  </si>
  <si>
    <t>53886165</t>
  </si>
  <si>
    <t>Dřez nerez.jednoduchý</t>
  </si>
  <si>
    <t>54199375</t>
  </si>
  <si>
    <t>Ohřívač el.zás.Tatramat EO 50 EL</t>
  </si>
  <si>
    <t>55161491</t>
  </si>
  <si>
    <t>Sifon umyvadlový chrom DN 40</t>
  </si>
  <si>
    <t>55196232</t>
  </si>
  <si>
    <t>Sifon dřezový 50mm</t>
  </si>
  <si>
    <t>55196725</t>
  </si>
  <si>
    <t>Sifon sprchový chrom DN 50mm</t>
  </si>
  <si>
    <t>55198691</t>
  </si>
  <si>
    <t>Baterie sprchová vč.sprch.soupravy</t>
  </si>
  <si>
    <t>55199961</t>
  </si>
  <si>
    <t>Baterie stoj.umyvadlová, s odpad soupravou</t>
  </si>
  <si>
    <t>64297022</t>
  </si>
  <si>
    <t>Umyvadlo stand.LYRA PLUS 55cm</t>
  </si>
  <si>
    <t>64297122</t>
  </si>
  <si>
    <t>Vanič.sprch.ker.JIKA-RAVENNA 800mm, 1/4kruh</t>
  </si>
  <si>
    <t>64297192</t>
  </si>
  <si>
    <t>Klozet ker.kombi stojící, Jika TIGO</t>
  </si>
  <si>
    <t>64297193</t>
  </si>
  <si>
    <t>Sedátko WC JIKA TIGO Softclose</t>
  </si>
  <si>
    <t>72553-0151</t>
  </si>
  <si>
    <t>Ventil pojistný T 1847</t>
  </si>
  <si>
    <t>72565-9102</t>
  </si>
  <si>
    <t>Mt těles otop plyn odtah stěna 10t</t>
  </si>
  <si>
    <t>72581-0401</t>
  </si>
  <si>
    <t>Ventil rohový -trub T 66 G 1/2</t>
  </si>
  <si>
    <t>72581-0403</t>
  </si>
  <si>
    <t>Ventil rohový +trub T 67 G 1/2</t>
  </si>
  <si>
    <t>72598-0122</t>
  </si>
  <si>
    <t>Dvířka T 3622 z PH 15/30</t>
  </si>
  <si>
    <t>998725203R00</t>
  </si>
  <si>
    <t>Přesun hmot pro zařizovací předměty v objektech výšky do 24 m</t>
  </si>
  <si>
    <t>726212311R00</t>
  </si>
  <si>
    <t>Umyvadlo montážní prvek pro umyvadlo, pro instalaci suchým procesem do lehkých sádrokartonových příček nebo k instalaci před masivní stěnu, bez nástěnky pro připojení armatur, stavební výška 112 cm, včetně dodávky materiálu</t>
  </si>
  <si>
    <t>pozn. P8, soubor : 1,000</t>
  </si>
  <si>
    <t>998726123R00</t>
  </si>
  <si>
    <t>Přesun hmot pro předstěnové systémy v objektech výšky do 24 m</t>
  </si>
  <si>
    <t>728112111R00</t>
  </si>
  <si>
    <t>Kruhové plechové potrubí montáž kruhového plechového potrubí, do průměru d 100 mm</t>
  </si>
  <si>
    <t>800-728</t>
  </si>
  <si>
    <t>ozn. 5, m : 3,700</t>
  </si>
  <si>
    <t>728115111R00</t>
  </si>
  <si>
    <t>Kruhové ohebné potrubí montáž ohebného neizolovaného potrubí z Al laminátových hadic nebo z Al fólie, do průměru d 100 mm</t>
  </si>
  <si>
    <t>ozn. 4, m : 1,000</t>
  </si>
  <si>
    <t>728212111R00</t>
  </si>
  <si>
    <t>Tvarovky pro kruhové plechové potrubí montáž oblouku do kruhového plechového potrubí, do průměru d 100 mm</t>
  </si>
  <si>
    <t>ozn. 5 oblouky, kus : 5,000</t>
  </si>
  <si>
    <t>728314111R00</t>
  </si>
  <si>
    <t>Montáž protidešťové žaluzie do čtyřhranného potrubí, do průřezu 0,15 m2</t>
  </si>
  <si>
    <t>ozn. 3, kus : 1,000</t>
  </si>
  <si>
    <t>728614811R00</t>
  </si>
  <si>
    <t>Montáž axiálního nízkotlakého ventilátoru stropního závěsného, do průměru d 800 mm</t>
  </si>
  <si>
    <t>ozn. 2, kus : 2,000</t>
  </si>
  <si>
    <t>72831-01</t>
  </si>
  <si>
    <t>D+M přívodní prvek vzduchu s akust útlumem 57 dB DN 160 L 500 mm Lunos-ALD-R160, komplet viz VZT Výpis materiálu</t>
  </si>
  <si>
    <t>ozn. 1, soubor : 1,000</t>
  </si>
  <si>
    <t>429148052R</t>
  </si>
  <si>
    <t>ventilátor do koupelny připojení k potrubí pr. 100 mm; regulace vlhkosti a časový doběh; výkon 8 W; materiál plast; napájecí napětí 230 V; 50 Hz; průtok vzduchu 80 m3/h; teplota do 40 °C; akustický tlak 26 dB (A); IP X4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</si>
  <si>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</si>
  <si>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</si>
  <si>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ozn. 3, kus : 1,0</t>
  </si>
  <si>
    <t>42981181R</t>
  </si>
  <si>
    <t>potrubí hladká roura; pozinkovaný plech; pr. 100,0 mm; l = 1 000 mm; použití pro rozvody vzduchu</t>
  </si>
  <si>
    <t>ozn. 5, m : 4,000</t>
  </si>
  <si>
    <t>42981270R</t>
  </si>
  <si>
    <t>trouba do potrubí vzduchotechniky; kruhová; ocelová; povrch pozink; rozměr d = 100, délka 1000 mm; rozsah teplot -40 až 70 °C</t>
  </si>
  <si>
    <t>ozn. 5 oblouk, kus : 5,000</t>
  </si>
  <si>
    <t>42981789R</t>
  </si>
  <si>
    <t>trouba do potrubí ohebná do vzduchotechniky; kruhová, ohebná; hliníková dvouvrstvá; rozměr d = 100, délka 1000 mm; rozsah teplot -30 až 250 °C</t>
  </si>
  <si>
    <t>ozn. 4, kus : 1,000</t>
  </si>
  <si>
    <t>55399991.AR</t>
  </si>
  <si>
    <t>výrobek kovový</t>
  </si>
  <si>
    <t>ozn. 6 spojovací a těsnící materiál, kg : 2,000</t>
  </si>
  <si>
    <t>ozn. 7 závěsy, kg : 3,000</t>
  </si>
  <si>
    <t>998728203R00</t>
  </si>
  <si>
    <t>Přesun hmot pro vzduchotechniku v objektech výšky do 24 m</t>
  </si>
  <si>
    <t>762522811R00</t>
  </si>
  <si>
    <t>Demontáž podlah s polštáři , z prken, tloušťky do 32 mm</t>
  </si>
  <si>
    <t>800-762</t>
  </si>
  <si>
    <t>762526811R00</t>
  </si>
  <si>
    <t>Demontáž podlah bez polštářů , z desek dřevotřískovýh, překližkových, sololitových , tloušťky do 20 mm</t>
  </si>
  <si>
    <t>762811210RT3</t>
  </si>
  <si>
    <t>Záklop stropů s dodávkou materiálu_x000D_
 z hrubých prken, tloušťky 24 mm, vrchního na sraz, spáry zakryty lepenkovými pásy nebo lištami</t>
  </si>
  <si>
    <t>č.m. 2.01 provedení sondy do podlahy, zpětné provedení záklopu, m2 : 4,790*0,760</t>
  </si>
  <si>
    <t>762811811R00</t>
  </si>
  <si>
    <t>Demontáž záklopů stropů vrchních, zapuštěných z hrubých prken tloušťky do 32 mm</t>
  </si>
  <si>
    <t>č.m. 2.01 provedení sondy do podlahy, m2 : 4,790*0,760</t>
  </si>
  <si>
    <t>762841110RT3</t>
  </si>
  <si>
    <t>Podbíjení stropů a střech rovných s dodávkou materiálu_x000D_
 z hrubých prken, tloušťky 24 mm, na sraz</t>
  </si>
  <si>
    <t>č.m. 2.01 provedení sondy do stropu, zpětná montáž podbití, m2 : 4,790*0,760</t>
  </si>
  <si>
    <t>762841811R00</t>
  </si>
  <si>
    <t>Demontáž podbití stropů a střech do 60° z prken tl. do 35 mm bez omítky</t>
  </si>
  <si>
    <t>č.m. 2.01 provedení sondy do stropu, m2 : 4,790*0,760</t>
  </si>
  <si>
    <t>762895000R00</t>
  </si>
  <si>
    <t>Spojovací a ochranné prostředky hřebíky, svory, impregnace</t>
  </si>
  <si>
    <t>č.m. 2.01 provedení sondy do podlahy, zpětné provedení záklopu, m2 : 0,02592*4,790*0,760</t>
  </si>
  <si>
    <t>č.m. 2.01 provedení sondy do stropu, zpětná montáž podbití, m2 : 0,02592*4,790*0,760</t>
  </si>
  <si>
    <t>910      R00</t>
  </si>
  <si>
    <t>Hzs - predbezne obhlidky a revize</t>
  </si>
  <si>
    <t>h</t>
  </si>
  <si>
    <t>Prav.M</t>
  </si>
  <si>
    <t>HZS</t>
  </si>
  <si>
    <t>POL10_</t>
  </si>
  <si>
    <t>prohlídka a posouzení stavu nosných prvků stropů, hod : 10,0</t>
  </si>
  <si>
    <t>998762103R00</t>
  </si>
  <si>
    <t>Přesun hmot pro konstrukce tesařské v objektech výšky do 24 m</t>
  </si>
  <si>
    <t>766111820R00</t>
  </si>
  <si>
    <t>Demontáž dřevěných stěn plných</t>
  </si>
  <si>
    <t>800-766</t>
  </si>
  <si>
    <t>včetně demontáže lišt a vysklení,</t>
  </si>
  <si>
    <t>2,782*1,470-1,970*0,890</t>
  </si>
  <si>
    <t>766411812R00</t>
  </si>
  <si>
    <t>Demontáž obložení stěn panely velikosti přes 1,5 m2</t>
  </si>
  <si>
    <t>č.m. 2.01, m2 : 1,500*4,240</t>
  </si>
  <si>
    <t>766421811R00</t>
  </si>
  <si>
    <t>Demontáž obložení podhledů panely velikosti do 1,5 m2</t>
  </si>
  <si>
    <t>766421822R00</t>
  </si>
  <si>
    <t>Demontáž obložení podhledů podkladových roštů</t>
  </si>
  <si>
    <t>766825821R00</t>
  </si>
  <si>
    <t>Demontáž nábytku vestavěného skříní dvoukřídlových</t>
  </si>
  <si>
    <t>č.m. 2.02, kus : 1,000+1,000</t>
  </si>
  <si>
    <t>766-01.</t>
  </si>
  <si>
    <t>Repase dř špalet okna, vně parapet - opálení, 2xnátěry, 2x přesklení,repase a vyčištění kování, viz PD, Výpis dveří a oken</t>
  </si>
  <si>
    <t xml:space="preserve">ks    </t>
  </si>
  <si>
    <t>ozn. O2, kus : 1,000</t>
  </si>
  <si>
    <t>766-02</t>
  </si>
  <si>
    <t>Úprava rámu a zasklení nadsvětlíku okna na chodbě ozn. O3, vložení příčky a desky MDF s úpr, viz PD, Výpis dveří a oken</t>
  </si>
  <si>
    <t>ozn. O3, kus : 1,000</t>
  </si>
  <si>
    <t>766660032RA0</t>
  </si>
  <si>
    <t>Montáž dveří dřevěných montáž obložkové zárubně, montáž kliky a štítku, montáž a dodávka dveřního prahu šířky 70 cm</t>
  </si>
  <si>
    <t>AP-PSV</t>
  </si>
  <si>
    <t>766660034RA0</t>
  </si>
  <si>
    <t>Montáž dveří dřevěných montáž obložkové zárubně, montáž kliky a štítku, montáž a dodávka dveřního prahu šířky 80 cm</t>
  </si>
  <si>
    <t>ozn. D3, kus : 1,000</t>
  </si>
  <si>
    <t>766810010RAD</t>
  </si>
  <si>
    <t>Kuchyňské linky Kuchyňské linky dodávka a montáž, viz PD, výpis ostatních výrobků</t>
  </si>
  <si>
    <t>ozn. V1, soubor : 1,0</t>
  </si>
  <si>
    <t>766950020RAA</t>
  </si>
  <si>
    <t>Opravy konstrukcí truhlářských dveří, bez výměny prvků</t>
  </si>
  <si>
    <t>ozn. D1 viz. PD, Tabulka dveří a oken, m2 : 1,970*0,900</t>
  </si>
  <si>
    <t>766950020RAA1</t>
  </si>
  <si>
    <t>Oprava repase dř dveří a zárubně, opálení a 2x nátěr, vč. zárubně, případné seříznutí křídla, bez výměny prvků, repase zámku, repase kování</t>
  </si>
  <si>
    <t>ozn. D2 viz. PD, Výpis dveří a oken, m2 : 2,063*0,650</t>
  </si>
  <si>
    <t>61165041R.</t>
  </si>
  <si>
    <t>Dveře vnitř lamin plné 3kazet DRE CARLA TOP 10 1kř. 70x197 cm kompletizované</t>
  </si>
  <si>
    <t>61169701R</t>
  </si>
  <si>
    <t>dveře vnitřní h = 1 970,0 mm; fóliované; bezfalcové; posuvné do pouzdra; počet křídel 1; plné; dekor dub, buk, bílá, ořech, wenge</t>
  </si>
  <si>
    <t>61181151R</t>
  </si>
  <si>
    <t>zárubeň dřevěná obkladová; otočná; pro dveře jednokřídlové; h průchodu 1 970 mm; tloušťka stěny 65 až 140 mm; fólie; dub, buk, ořech, olše, bílá, wenge</t>
  </si>
  <si>
    <t>61181501R.</t>
  </si>
  <si>
    <t>Zárubeň obložková š. 60-90 cm/st. 75-95 mm Dre TOP pro posuvné dveře do pouzdra, fólie bílá</t>
  </si>
  <si>
    <t>998766103R00</t>
  </si>
  <si>
    <t>Přesun hmot pro konstrukce truhlářské v objektech výšky do 24 m</t>
  </si>
  <si>
    <t>771101101R00</t>
  </si>
  <si>
    <t xml:space="preserve">Příprava podkladu pod dlažby vysávání podkladů pod keramickou dlažbu průmyslovým vysavačem </t>
  </si>
  <si>
    <t>800-771</t>
  </si>
  <si>
    <t>771101210RT2</t>
  </si>
  <si>
    <t>Příprava podkladu pod dlažby penetrace podkladu pod dlažby</t>
  </si>
  <si>
    <t>771475014RT1</t>
  </si>
  <si>
    <t>Montáž soklíků z dlaždic keramických výšky 100 mm, soklíků vodorovných, kladených do flexibilního tmele</t>
  </si>
  <si>
    <t>ozn. S3 - předsíň č.m. 1.02, m : 0,370+1,598+0,040+0,090+0,390+0,265+0,240+0,060+0,070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</si>
  <si>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</si>
  <si>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</si>
  <si>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0,700+0,800+0,900+0,650</t>
  </si>
  <si>
    <t>771579791R00</t>
  </si>
  <si>
    <t>Příplatky k položkám montáže podlah keramických příplatek za plochu podlah keramických do 5 m2 jednotlivě</t>
  </si>
  <si>
    <t>771579792R00</t>
  </si>
  <si>
    <t>Příplatky k položkám montáže podlah keramických příplatek za podlahy keramické v omezeném prostoru</t>
  </si>
  <si>
    <t>ozn. S2 WC, m2 : 1,060</t>
  </si>
  <si>
    <t>771575014RAB</t>
  </si>
  <si>
    <t xml:space="preserve">Dlažba z dlaždic keramických 30 x 30 cm, položených do flexibilního, vodotěsného a mrazuvzdorného lepidla,  ,  </t>
  </si>
  <si>
    <t>ozn. S3 předsíň, m2 : 2,210</t>
  </si>
  <si>
    <t>771575020RAB</t>
  </si>
  <si>
    <t>Dlažba z dlaždic keramických 15 x 15 cm, položených do flexibilního, vodotěsného a mrazuvzdorného lepidla,  , včetně dvousložkové hydroizolační stěrky</t>
  </si>
  <si>
    <t>ozn. S2 č.m. 2.04 koupelna, m2 : 2,940</t>
  </si>
  <si>
    <t>771575024RAB</t>
  </si>
  <si>
    <t>Dlažba z dlaždic keramických 30 x 30 cm, položených do flexibilního, vodotěsného a mrazuvzdorného lepidla,  , včetně dvousložkové hydroizolační stěrky</t>
  </si>
  <si>
    <t>ozn. S2 č.m. 2.03 WC, m2 : 1,060</t>
  </si>
  <si>
    <t>597623082R</t>
  </si>
  <si>
    <t>dlažba keramická š = 98 mm; l = 198 mm; h = 7,0 mm; pro interiér; barva šedá; mat; PEI 4</t>
  </si>
  <si>
    <t>ozn. S3 - předsíň č.m. 1.02, m : 0,100*(0,370+1,598+0,040+0,090+0,390+0,265+0,240+0,060+0,070)*1,12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</si>
  <si>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</si>
  <si>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</si>
  <si>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</si>
  <si>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</si>
  <si>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</si>
  <si>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</si>
  <si>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776101121R00</t>
  </si>
  <si>
    <t>Přípravné práce penetrace podkladu</t>
  </si>
  <si>
    <t>776401800RT1</t>
  </si>
  <si>
    <t>Demontáž soklíků nebo lišt pryžových nebo PVC odstranění a uložení na hromady</t>
  </si>
  <si>
    <t>č.m. 2.01, m : 2,385+4,790+3,250+1,035+0,136+2,285+0,505</t>
  </si>
  <si>
    <t>776421100RT1</t>
  </si>
  <si>
    <t>Lepení soklíků PVC a napojení krytiny na stěnu lepení podlahových soklíků z PVC a vinylu</t>
  </si>
  <si>
    <t>ozn. S1 č.m. 2.01, m : 5,115+4,640+3,040+0,927+0,100+1,915+0,600+0,150+0,575+0,620</t>
  </si>
  <si>
    <t>776521200RT1</t>
  </si>
  <si>
    <t>Lepení povlakových podlah z plastů  Lepení povlakových podlah z plastových dílců z PVC nebo vinylu, montáž</t>
  </si>
  <si>
    <t>776551830RT2</t>
  </si>
  <si>
    <t>Sejmutí povlakových podlah volně položených , z ploch přes 10 do 20 m2</t>
  </si>
  <si>
    <t>28342451R</t>
  </si>
  <si>
    <t>lišta soklová; pro vinylové podlahy; materiál PVC; š = 11,8 mm; h = 58,0 mm; 9 barev</t>
  </si>
  <si>
    <t>ozn. S1 č.m. 2.01, m : (5,115+4,640+3,040+0,927+0,100+1,915+0,600+0,150+0,575+0,620)*1,02</t>
  </si>
  <si>
    <t>284122072R</t>
  </si>
  <si>
    <t>podlahovina PVC lamely; š = 235,0 mm; l = 1 505 mm; tl. 2,00 mm; heterogenní; povrch. úprava PUR; protiskluzná; oblast bytová, komerční, průmyslová</t>
  </si>
  <si>
    <t>ozn. S1, m2 : 19,760*1,04</t>
  </si>
  <si>
    <t>998776103R00</t>
  </si>
  <si>
    <t>Přesun hmot pro podlahy povlakové v objektech výšky do 24 m</t>
  </si>
  <si>
    <t>781101210RT2</t>
  </si>
  <si>
    <t>Příprava podkladu pod obklady penetrace podkladu pod obklady</t>
  </si>
  <si>
    <t>č.m. 2.01, m2 : 0,600*(1,800+0,600)</t>
  </si>
  <si>
    <t>č.m. 2.03, m2 : 1,100*(0,060+0,860+0,810+0,430+0,625+0,240)+0,140*0,490</t>
  </si>
  <si>
    <t>č.m. 2.04, m2 : 2,100*(1,785+1,815)*2-1,970*0,700+0,100*(0,300*2+0,790)</t>
  </si>
  <si>
    <t>781497111RS3</t>
  </si>
  <si>
    <t xml:space="preserve">Lišty k obkladům profil ukončovací leštěný hliník, uložení do tmele, výška profilu 10 mm,  </t>
  </si>
  <si>
    <t>25,000</t>
  </si>
  <si>
    <t>781497121RS3</t>
  </si>
  <si>
    <t xml:space="preserve">Lišty k obkladům profil rohový eloxovaný hliník, uložení do tmele,  , výška profilu 10 mm,  </t>
  </si>
  <si>
    <t>15,000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</si>
  <si>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</si>
  <si>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</si>
  <si>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</si>
  <si>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781475124RAA</t>
  </si>
  <si>
    <t>Obklad vnitřní keramický do velikosti 300 x 300 mm, do flexibilního tmelu,  , s hydroizolačním nátěrem</t>
  </si>
  <si>
    <t>998781103R00</t>
  </si>
  <si>
    <t>Přesun hmot pro obklady keramické v objektech výšky do 24 m</t>
  </si>
  <si>
    <t>78342-5411/98</t>
  </si>
  <si>
    <t>Nát.kov.potr.DN50,snt.,dr.b.,lesk.p., 1x antikorozní, 1x základní a 1x email</t>
  </si>
  <si>
    <t>784402801R00</t>
  </si>
  <si>
    <t>Odstranění maleb oškrabáním, v místnostech do 3,8 m</t>
  </si>
  <si>
    <t>800-784</t>
  </si>
  <si>
    <t>č.m. 2.02 stropy část, m2 : 1,394*1,208+1,130*0,390</t>
  </si>
  <si>
    <t>č.m. 2.03 stropy, m2 : 1,010</t>
  </si>
  <si>
    <t>č.m. 2.05, m2 : 2,782*1,310</t>
  </si>
  <si>
    <t>784191201R00</t>
  </si>
  <si>
    <t>Příprava povrchu Penetrace (napouštění) podkladu disperzní, jednonásobná</t>
  </si>
  <si>
    <t>podhledy SDK, m2 : 19,760+1,060+2,940</t>
  </si>
  <si>
    <t>stropy, m2 : 2,210+0,390*1,130</t>
  </si>
  <si>
    <t>784195412R00</t>
  </si>
  <si>
    <t>Malby z malířských směsí se začištěním otěruvzdorné,  , bělost 92 %, dvojnásobné</t>
  </si>
  <si>
    <t>příčky a předstěny SDK, m2 : 17,25225*2+6,90250+22,42625+4,18000+3*0,800*2,500</t>
  </si>
  <si>
    <t>21011-02</t>
  </si>
  <si>
    <t>Přepínač střídavý 10A/250V, pod omítku, IP20</t>
  </si>
  <si>
    <t>POL1_9</t>
  </si>
  <si>
    <t>21011-08</t>
  </si>
  <si>
    <t>Domovní telefon</t>
  </si>
  <si>
    <t>2018-07</t>
  </si>
  <si>
    <t>Kabel KOAX</t>
  </si>
  <si>
    <t>21001-01</t>
  </si>
  <si>
    <t>Krabice přístrojová</t>
  </si>
  <si>
    <t>21001-02</t>
  </si>
  <si>
    <t>Krabice odbočná</t>
  </si>
  <si>
    <t>21001-03</t>
  </si>
  <si>
    <t>Svorka WAGO</t>
  </si>
  <si>
    <t>21009-01</t>
  </si>
  <si>
    <t>RE - Dozbrojení stávajícího rozváděče RE, přístrojová výzbroj dle výkresové dokumentace</t>
  </si>
  <si>
    <t>21009-02</t>
  </si>
  <si>
    <t>RB - Přisazený plastový rozváděč, rozměry ŠxVxH 400x800x100mm/4x14 mod., krytí IP30, napěťová, soustava 3+PE+N 230/400V, TN-C-S, přístrojová výzbroj dle výkresové dokumentace</t>
  </si>
  <si>
    <t>21011-01</t>
  </si>
  <si>
    <t>Vypínač jednopólový 10A/250V, pod omítku, IP20</t>
  </si>
  <si>
    <t>21011-03</t>
  </si>
  <si>
    <t>Tlačítko 10A/250V, pod omítku, IP20</t>
  </si>
  <si>
    <t>21011-04</t>
  </si>
  <si>
    <t>Zásuvka jednoduchá 16A/230V, pod omítku, IP20</t>
  </si>
  <si>
    <t>21011-05</t>
  </si>
  <si>
    <t>Zásuvka strukturované kabeláže</t>
  </si>
  <si>
    <t>21011-06</t>
  </si>
  <si>
    <t>Zásuvka společné televizní antény</t>
  </si>
  <si>
    <t>21011-07</t>
  </si>
  <si>
    <t>Opticko-kouřové čidlo autonomní</t>
  </si>
  <si>
    <t>21011-09</t>
  </si>
  <si>
    <t>Zvonkové tlačítko</t>
  </si>
  <si>
    <t>21011-10</t>
  </si>
  <si>
    <t>Přímotopný konvektor, 0,5kW, 230V</t>
  </si>
  <si>
    <t>21011-11</t>
  </si>
  <si>
    <t>Topný koupelnový žebřík, 0,5kW, 230V</t>
  </si>
  <si>
    <t>21020-01</t>
  </si>
  <si>
    <t>A - Svítidlo přisazené, interiérové, 230V, LED 20W, 3000K, IP20</t>
  </si>
  <si>
    <t>21020-02</t>
  </si>
  <si>
    <t>B - Svítidlo přisazené, koupelnové, 230V, LED 20W, 3000K, IP44</t>
  </si>
  <si>
    <t>2108-01</t>
  </si>
  <si>
    <t>1-CYKY 3x1,5</t>
  </si>
  <si>
    <t>2108-02</t>
  </si>
  <si>
    <t>1-CYKY 3x2,5</t>
  </si>
  <si>
    <t>2108-03</t>
  </si>
  <si>
    <t>1-CYKY 4x10</t>
  </si>
  <si>
    <t>2108-04</t>
  </si>
  <si>
    <t>1-YY 1x16</t>
  </si>
  <si>
    <t>2108-05</t>
  </si>
  <si>
    <t>1-YY 1x4</t>
  </si>
  <si>
    <t>2108-06</t>
  </si>
  <si>
    <t>Kabel JYTY 4x1</t>
  </si>
  <si>
    <t>2108-08</t>
  </si>
  <si>
    <t>Kabel UTP</t>
  </si>
  <si>
    <t>799-01</t>
  </si>
  <si>
    <t>Drobný montážní materiál</t>
  </si>
  <si>
    <t>799-02</t>
  </si>
  <si>
    <t>Prostupy a požární ucpávky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</si>
  <si>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</si>
  <si>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</si>
  <si>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</si>
  <si>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</si>
  <si>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</si>
  <si>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</si>
  <si>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</si>
  <si>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</si>
  <si>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</si>
  <si>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</si>
  <si>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</si>
  <si>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</si>
  <si>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</si>
  <si>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</si>
  <si>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00523</t>
  </si>
  <si>
    <t>Revize ELEKTRO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</si>
  <si>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</si>
  <si>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</si>
  <si>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</si>
  <si>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</si>
  <si>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</si>
  <si>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</si>
  <si>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POP</t>
  </si>
  <si>
    <t>ZS, soubor: : 1,0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</si>
  <si>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</si>
  <si>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</si>
  <si>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</si>
  <si>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</si>
  <si>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vlivy, soubor : 1,0</t>
  </si>
  <si>
    <t>005241010R</t>
  </si>
  <si>
    <t xml:space="preserve">Dokumentace skutečného provedení </t>
  </si>
  <si>
    <t>DSP, soubor : 1,0</t>
  </si>
  <si>
    <t>SUM</t>
  </si>
  <si>
    <t>JKSO:</t>
  </si>
  <si>
    <t>803.59</t>
  </si>
  <si>
    <t>domy bytové netypové ostatní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</si>
  <si>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</si>
  <si>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</si>
  <si>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</si>
  <si>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</si>
  <si>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</si>
  <si>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</si>
  <si>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END</t>
  </si>
  <si>
    <t>Stavební pouzdra pro posuvné dveře osazené do sádrokartonové příčky_x000D__x000D_
 jednostranné_x000D_
 osazení pouzdra bez dodávky</t>
  </si>
  <si>
    <t>Vyčištění budov a ostatních objektů budov bytové nebo občanské výstavby - světlá výška podlaží do 4 m</t>
  </si>
  <si>
    <t>Drobné kovové předměty se zalitím maltou cementovou osazování drobných KDK, dodání KDK se oceńují ve specifikaci_x000D_
 konzol pro zásobníky vody apod. do vynechaných nebo vysekaných kapes s uklínováním  (např. cihlami) délky do 1000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</si>
</sst>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2" t="s">
        <v>39</v>
      </c>
      <c r="B2" s="72"/>
      <c r="C2" s="72"/>
      <c r="D2" s="72"/>
      <c r="E2" s="72"/>
      <c r="F2" s="72"/>
      <c r="G2" s="72"/>
    </row>
  </sheetData>
  <sheetProtection password="CB6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1"/>
  <sheetViews>
    <sheetView showGridLines="0" view="pageBreakPreview" topLeftCell="B1" zoomScaleNormal="100" zoomScaleSheetLayoutView="100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>
      <c r="A4" s="104">
        <v>689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29" t="s">
        <v>64</v>
      </c>
      <c r="E11" s="129"/>
      <c r="F11" s="129"/>
      <c r="G11" s="129"/>
      <c r="H11" s="18" t="s">
        <v>40</v>
      </c>
      <c r="I11" s="134" t="s">
        <v>65</v>
      </c>
      <c r="J11" s="8"/>
    </row>
    <row r="12" spans="1:15" ht="15.75" customHeight="1">
      <c r="A12" s="2"/>
      <c r="B12" s="27"/>
      <c r="C12" s="52"/>
      <c r="D12" s="130"/>
      <c r="E12" s="130"/>
      <c r="F12" s="130"/>
      <c r="G12" s="130"/>
      <c r="H12" s="18" t="s">
        <v>34</v>
      </c>
      <c r="I12" s="135"/>
      <c r="J12" s="8"/>
    </row>
    <row r="13" spans="1:15" ht="15.75" customHeight="1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SUMIF(F50:F77,A16,I50:I77)+SUMIF(F50:F77,"PSU",I50:I77)</f>
        <v>0</v>
      </c>
      <c r="J16" s="81"/>
    </row>
    <row r="17" spans="1:10" ht="23.25" customHeight="1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SUMIF(F50:F77,A17,I50:I77)</f>
        <v>0</v>
      </c>
      <c r="J17" s="81"/>
    </row>
    <row r="18" spans="1:10" ht="23.25" customHeight="1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SUMIF(F50:F77,A18,I50:I77)</f>
        <v>0</v>
      </c>
      <c r="J18" s="81"/>
    </row>
    <row r="19" spans="1:10" ht="23.25" customHeight="1">
      <c r="A19" s="200" t="s">
        <v>125</v>
      </c>
      <c r="B19" s="37" t="s">
        <v>27</v>
      </c>
      <c r="C19" s="58"/>
      <c r="D19" s="59"/>
      <c r="E19" s="79"/>
      <c r="F19" s="80"/>
      <c r="G19" s="79"/>
      <c r="H19" s="80"/>
      <c r="I19" s="79">
        <f>SUMIF(F50:F77,A19,I50:I77)</f>
        <v>0</v>
      </c>
      <c r="J19" s="81"/>
    </row>
    <row r="20" spans="1:10" ht="23.25" customHeight="1">
      <c r="A20" s="200" t="s">
        <v>126</v>
      </c>
      <c r="B20" s="37" t="s">
        <v>28</v>
      </c>
      <c r="C20" s="58"/>
      <c r="D20" s="59"/>
      <c r="E20" s="79"/>
      <c r="F20" s="80"/>
      <c r="G20" s="79"/>
      <c r="H20" s="80"/>
      <c r="I20" s="79">
        <f>SUMIF(F50:F77,A20,I50:I77)</f>
        <v>0</v>
      </c>
      <c r="J20" s="81"/>
    </row>
    <row r="21" spans="1:10" ht="23.25" customHeight="1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96"/>
      <c r="E34" s="97"/>
      <c r="G34" s="98" t="s">
        <v>49</v>
      </c>
      <c r="H34" s="99"/>
      <c r="I34" s="99"/>
      <c r="J34" s="24"/>
    </row>
    <row r="35" spans="1:10" ht="12.75" customHeight="1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>
      <c r="A39" s="138">
        <v>1</v>
      </c>
      <c r="B39" s="149" t="s">
        <v>66</v>
      </c>
      <c r="C39" s="150"/>
      <c r="D39" s="150"/>
      <c r="E39" s="150"/>
      <c r="F39" s="151">
        <f>'SO01 01042001CELK Pol'!AE500</f>
        <v>0</v>
      </c>
      <c r="G39" s="152">
        <f>'SO01 01042001CELK Pol'!AF500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>
      <c r="A40" s="138">
        <v>2</v>
      </c>
      <c r="B40" s="156"/>
      <c r="C40" s="157" t="s">
        <v>67</v>
      </c>
      <c r="D40" s="157"/>
      <c r="E40" s="157"/>
      <c r="F40" s="158"/>
      <c r="G40" s="159"/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>
      <c r="A41" s="138">
        <v>2</v>
      </c>
      <c r="B41" s="156" t="s">
        <v>45</v>
      </c>
      <c r="C41" s="157" t="s">
        <v>44</v>
      </c>
      <c r="D41" s="157"/>
      <c r="E41" s="157"/>
      <c r="F41" s="158">
        <f>'SO01 01042001CELK Pol'!AE500</f>
        <v>0</v>
      </c>
      <c r="G41" s="159">
        <f>'SO01 01042001CELK Pol'!AF500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>
      <c r="A42" s="138">
        <v>3</v>
      </c>
      <c r="B42" s="162" t="s">
        <v>43</v>
      </c>
      <c r="C42" s="150" t="s">
        <v>44</v>
      </c>
      <c r="D42" s="150"/>
      <c r="E42" s="150"/>
      <c r="F42" s="163">
        <f>'SO01 01042001CELK Pol'!AE500</f>
        <v>0</v>
      </c>
      <c r="G42" s="153">
        <f>'SO01 01042001CELK Pol'!AF500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>
      <c r="A43" s="138"/>
      <c r="B43" s="164" t="s">
        <v>68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7" spans="1:10" ht="15.6">
      <c r="B47" s="180" t="s">
        <v>70</v>
      </c>
    </row>
    <row r="49" spans="1:10" ht="25.5" customHeight="1">
      <c r="A49" s="182"/>
      <c r="B49" s="185" t="s">
        <v>17</v>
      </c>
      <c r="C49" s="185" t="s">
        <v>5</v>
      </c>
      <c r="D49" s="186"/>
      <c r="E49" s="186"/>
      <c r="F49" s="187" t="s">
        <v>71</v>
      </c>
      <c r="G49" s="187"/>
      <c r="H49" s="187"/>
      <c r="I49" s="187" t="s">
        <v>29</v>
      </c>
      <c r="J49" s="187" t="s">
        <v>0</v>
      </c>
    </row>
    <row r="50" spans="1:10" ht="36.75" customHeight="1">
      <c r="A50" s="183"/>
      <c r="B50" s="188" t="s">
        <v>72</v>
      </c>
      <c r="C50" s="189" t="s">
        <v>73</v>
      </c>
      <c r="D50" s="190"/>
      <c r="E50" s="190"/>
      <c r="F50" s="196" t="s">
        <v>24</v>
      </c>
      <c r="G50" s="197"/>
      <c r="H50" s="197"/>
      <c r="I50" s="197">
        <f>'SO01 01042001CELK Pol'!G8</f>
        <v>0</v>
      </c>
      <c r="J50" s="194" t="str">
        <f>IF(I78=0,"",I50/I78*100)</f>
        <v/>
      </c>
    </row>
    <row r="51" spans="1:10" ht="36.75" customHeight="1">
      <c r="A51" s="183"/>
      <c r="B51" s="188" t="s">
        <v>74</v>
      </c>
      <c r="C51" s="189" t="s">
        <v>75</v>
      </c>
      <c r="D51" s="190"/>
      <c r="E51" s="190"/>
      <c r="F51" s="196" t="s">
        <v>24</v>
      </c>
      <c r="G51" s="197"/>
      <c r="H51" s="197"/>
      <c r="I51" s="197">
        <f>'SO01 01042001CELK Pol'!G39</f>
        <v>0</v>
      </c>
      <c r="J51" s="194" t="str">
        <f>IF(I78=0,"",I51/I78*100)</f>
        <v/>
      </c>
    </row>
    <row r="52" spans="1:10" ht="36.75" customHeight="1">
      <c r="A52" s="183"/>
      <c r="B52" s="188" t="s">
        <v>76</v>
      </c>
      <c r="C52" s="189" t="s">
        <v>77</v>
      </c>
      <c r="D52" s="190"/>
      <c r="E52" s="190"/>
      <c r="F52" s="196" t="s">
        <v>24</v>
      </c>
      <c r="G52" s="197"/>
      <c r="H52" s="197"/>
      <c r="I52" s="197">
        <f>'SO01 01042001CELK Pol'!G46</f>
        <v>0</v>
      </c>
      <c r="J52" s="194" t="str">
        <f>IF(I78=0,"",I52/I78*100)</f>
        <v/>
      </c>
    </row>
    <row r="53" spans="1:10" ht="36.75" customHeight="1">
      <c r="A53" s="183"/>
      <c r="B53" s="188" t="s">
        <v>78</v>
      </c>
      <c r="C53" s="189" t="s">
        <v>79</v>
      </c>
      <c r="D53" s="190"/>
      <c r="E53" s="190"/>
      <c r="F53" s="196" t="s">
        <v>24</v>
      </c>
      <c r="G53" s="197"/>
      <c r="H53" s="197"/>
      <c r="I53" s="197">
        <f>'SO01 01042001CELK Pol'!G70</f>
        <v>0</v>
      </c>
      <c r="J53" s="194" t="str">
        <f>IF(I78=0,"",I53/I78*100)</f>
        <v/>
      </c>
    </row>
    <row r="54" spans="1:10" ht="36.75" customHeight="1">
      <c r="A54" s="183"/>
      <c r="B54" s="188" t="s">
        <v>80</v>
      </c>
      <c r="C54" s="189" t="s">
        <v>81</v>
      </c>
      <c r="D54" s="190"/>
      <c r="E54" s="190"/>
      <c r="F54" s="196" t="s">
        <v>24</v>
      </c>
      <c r="G54" s="197"/>
      <c r="H54" s="197"/>
      <c r="I54" s="197">
        <f>'SO01 01042001CELK Pol'!G83</f>
        <v>0</v>
      </c>
      <c r="J54" s="194" t="str">
        <f>IF(I78=0,"",I54/I78*100)</f>
        <v/>
      </c>
    </row>
    <row r="55" spans="1:10" ht="36.75" customHeight="1">
      <c r="A55" s="183"/>
      <c r="B55" s="188" t="s">
        <v>82</v>
      </c>
      <c r="C55" s="189" t="s">
        <v>83</v>
      </c>
      <c r="D55" s="190"/>
      <c r="E55" s="190"/>
      <c r="F55" s="196" t="s">
        <v>24</v>
      </c>
      <c r="G55" s="197"/>
      <c r="H55" s="197"/>
      <c r="I55" s="197">
        <f>'SO01 01042001CELK Pol'!G89</f>
        <v>0</v>
      </c>
      <c r="J55" s="194" t="str">
        <f>IF(I78=0,"",I55/I78*100)</f>
        <v/>
      </c>
    </row>
    <row r="56" spans="1:10" ht="36.75" customHeight="1">
      <c r="A56" s="183"/>
      <c r="B56" s="188" t="s">
        <v>84</v>
      </c>
      <c r="C56" s="189" t="s">
        <v>85</v>
      </c>
      <c r="D56" s="190"/>
      <c r="E56" s="190"/>
      <c r="F56" s="196" t="s">
        <v>24</v>
      </c>
      <c r="G56" s="197"/>
      <c r="H56" s="197"/>
      <c r="I56" s="197">
        <f>'SO01 01042001CELK Pol'!G93</f>
        <v>0</v>
      </c>
      <c r="J56" s="194" t="str">
        <f>IF(I78=0,"",I56/I78*100)</f>
        <v/>
      </c>
    </row>
    <row r="57" spans="1:10" ht="36.75" customHeight="1">
      <c r="A57" s="183"/>
      <c r="B57" s="188" t="s">
        <v>86</v>
      </c>
      <c r="C57" s="189" t="s">
        <v>87</v>
      </c>
      <c r="D57" s="190"/>
      <c r="E57" s="190"/>
      <c r="F57" s="196" t="s">
        <v>24</v>
      </c>
      <c r="G57" s="197"/>
      <c r="H57" s="197"/>
      <c r="I57" s="197">
        <f>'SO01 01042001CELK Pol'!G107</f>
        <v>0</v>
      </c>
      <c r="J57" s="194" t="str">
        <f>IF(I78=0,"",I57/I78*100)</f>
        <v/>
      </c>
    </row>
    <row r="58" spans="1:10" ht="36.75" customHeight="1">
      <c r="A58" s="183"/>
      <c r="B58" s="188" t="s">
        <v>88</v>
      </c>
      <c r="C58" s="189" t="s">
        <v>89</v>
      </c>
      <c r="D58" s="190"/>
      <c r="E58" s="190"/>
      <c r="F58" s="196" t="s">
        <v>24</v>
      </c>
      <c r="G58" s="197"/>
      <c r="H58" s="197"/>
      <c r="I58" s="197">
        <f>'SO01 01042001CELK Pol'!G175</f>
        <v>0</v>
      </c>
      <c r="J58" s="194" t="str">
        <f>IF(I78=0,"",I58/I78*100)</f>
        <v/>
      </c>
    </row>
    <row r="59" spans="1:10" ht="36.75" customHeight="1">
      <c r="A59" s="183"/>
      <c r="B59" s="188" t="s">
        <v>90</v>
      </c>
      <c r="C59" s="189" t="s">
        <v>91</v>
      </c>
      <c r="D59" s="190"/>
      <c r="E59" s="190"/>
      <c r="F59" s="196" t="s">
        <v>25</v>
      </c>
      <c r="G59" s="197"/>
      <c r="H59" s="197"/>
      <c r="I59" s="197">
        <f>'SO01 01042001CELK Pol'!G178</f>
        <v>0</v>
      </c>
      <c r="J59" s="194" t="str">
        <f>IF(I78=0,"",I59/I78*100)</f>
        <v/>
      </c>
    </row>
    <row r="60" spans="1:10" ht="36.75" customHeight="1">
      <c r="A60" s="183"/>
      <c r="B60" s="188" t="s">
        <v>92</v>
      </c>
      <c r="C60" s="189" t="s">
        <v>93</v>
      </c>
      <c r="D60" s="190"/>
      <c r="E60" s="190"/>
      <c r="F60" s="196" t="s">
        <v>25</v>
      </c>
      <c r="G60" s="197"/>
      <c r="H60" s="197"/>
      <c r="I60" s="197">
        <f>'SO01 01042001CELK Pol'!G191</f>
        <v>0</v>
      </c>
      <c r="J60" s="194" t="str">
        <f>IF(I78=0,"",I60/I78*100)</f>
        <v/>
      </c>
    </row>
    <row r="61" spans="1:10" ht="36.75" customHeight="1">
      <c r="A61" s="183"/>
      <c r="B61" s="188" t="s">
        <v>94</v>
      </c>
      <c r="C61" s="189" t="s">
        <v>95</v>
      </c>
      <c r="D61" s="190"/>
      <c r="E61" s="190"/>
      <c r="F61" s="196" t="s">
        <v>25</v>
      </c>
      <c r="G61" s="197"/>
      <c r="H61" s="197"/>
      <c r="I61" s="197">
        <f>'SO01 01042001CELK Pol'!G194</f>
        <v>0</v>
      </c>
      <c r="J61" s="194" t="str">
        <f>IF(I78=0,"",I61/I78*100)</f>
        <v/>
      </c>
    </row>
    <row r="62" spans="1:10" ht="36.75" customHeight="1">
      <c r="A62" s="183"/>
      <c r="B62" s="188" t="s">
        <v>96</v>
      </c>
      <c r="C62" s="189" t="s">
        <v>97</v>
      </c>
      <c r="D62" s="190"/>
      <c r="E62" s="190"/>
      <c r="F62" s="196" t="s">
        <v>25</v>
      </c>
      <c r="G62" s="197"/>
      <c r="H62" s="197"/>
      <c r="I62" s="197">
        <f>'SO01 01042001CELK Pol'!G212</f>
        <v>0</v>
      </c>
      <c r="J62" s="194" t="str">
        <f>IF(I78=0,"",I62/I78*100)</f>
        <v/>
      </c>
    </row>
    <row r="63" spans="1:10" ht="36.75" customHeight="1">
      <c r="A63" s="183"/>
      <c r="B63" s="188" t="s">
        <v>98</v>
      </c>
      <c r="C63" s="189" t="s">
        <v>99</v>
      </c>
      <c r="D63" s="190"/>
      <c r="E63" s="190"/>
      <c r="F63" s="196" t="s">
        <v>25</v>
      </c>
      <c r="G63" s="197"/>
      <c r="H63" s="197"/>
      <c r="I63" s="197">
        <f>'SO01 01042001CELK Pol'!G224</f>
        <v>0</v>
      </c>
      <c r="J63" s="194" t="str">
        <f>IF(I78=0,"",I63/I78*100)</f>
        <v/>
      </c>
    </row>
    <row r="64" spans="1:10" ht="36.75" customHeight="1">
      <c r="A64" s="183"/>
      <c r="B64" s="188" t="s">
        <v>100</v>
      </c>
      <c r="C64" s="189" t="s">
        <v>101</v>
      </c>
      <c r="D64" s="190"/>
      <c r="E64" s="190"/>
      <c r="F64" s="196" t="s">
        <v>25</v>
      </c>
      <c r="G64" s="197"/>
      <c r="H64" s="197"/>
      <c r="I64" s="197">
        <f>'SO01 01042001CELK Pol'!G235</f>
        <v>0</v>
      </c>
      <c r="J64" s="194" t="str">
        <f>IF(I78=0,"",I64/I78*100)</f>
        <v/>
      </c>
    </row>
    <row r="65" spans="1:10" ht="36.75" customHeight="1">
      <c r="A65" s="183"/>
      <c r="B65" s="188" t="s">
        <v>102</v>
      </c>
      <c r="C65" s="189" t="s">
        <v>103</v>
      </c>
      <c r="D65" s="190"/>
      <c r="E65" s="190"/>
      <c r="F65" s="196" t="s">
        <v>25</v>
      </c>
      <c r="G65" s="197"/>
      <c r="H65" s="197"/>
      <c r="I65" s="197">
        <f>'SO01 01042001CELK Pol'!G268</f>
        <v>0</v>
      </c>
      <c r="J65" s="194" t="str">
        <f>IF(I78=0,"",I65/I78*100)</f>
        <v/>
      </c>
    </row>
    <row r="66" spans="1:10" ht="36.75" customHeight="1">
      <c r="A66" s="183"/>
      <c r="B66" s="188" t="s">
        <v>104</v>
      </c>
      <c r="C66" s="189" t="s">
        <v>105</v>
      </c>
      <c r="D66" s="190"/>
      <c r="E66" s="190"/>
      <c r="F66" s="196" t="s">
        <v>25</v>
      </c>
      <c r="G66" s="197"/>
      <c r="H66" s="197"/>
      <c r="I66" s="197">
        <f>'SO01 01042001CELK Pol'!G273</f>
        <v>0</v>
      </c>
      <c r="J66" s="194" t="str">
        <f>IF(I78=0,"",I66/I78*100)</f>
        <v/>
      </c>
    </row>
    <row r="67" spans="1:10" ht="36.75" customHeight="1">
      <c r="A67" s="183"/>
      <c r="B67" s="188" t="s">
        <v>106</v>
      </c>
      <c r="C67" s="189" t="s">
        <v>107</v>
      </c>
      <c r="D67" s="190"/>
      <c r="E67" s="190"/>
      <c r="F67" s="196" t="s">
        <v>25</v>
      </c>
      <c r="G67" s="197"/>
      <c r="H67" s="197"/>
      <c r="I67" s="197">
        <f>'SO01 01042001CELK Pol'!G301</f>
        <v>0</v>
      </c>
      <c r="J67" s="194" t="str">
        <f>IF(I78=0,"",I67/I78*100)</f>
        <v/>
      </c>
    </row>
    <row r="68" spans="1:10" ht="36.75" customHeight="1">
      <c r="A68" s="183"/>
      <c r="B68" s="188" t="s">
        <v>108</v>
      </c>
      <c r="C68" s="189" t="s">
        <v>109</v>
      </c>
      <c r="D68" s="190"/>
      <c r="E68" s="190"/>
      <c r="F68" s="196" t="s">
        <v>25</v>
      </c>
      <c r="G68" s="197"/>
      <c r="H68" s="197"/>
      <c r="I68" s="197">
        <f>'SO01 01042001CELK Pol'!G327</f>
        <v>0</v>
      </c>
      <c r="J68" s="194" t="str">
        <f>IF(I78=0,"",I68/I78*100)</f>
        <v/>
      </c>
    </row>
    <row r="69" spans="1:10" ht="36.75" customHeight="1">
      <c r="A69" s="183"/>
      <c r="B69" s="188" t="s">
        <v>110</v>
      </c>
      <c r="C69" s="189" t="s">
        <v>111</v>
      </c>
      <c r="D69" s="190"/>
      <c r="E69" s="190"/>
      <c r="F69" s="196" t="s">
        <v>25</v>
      </c>
      <c r="G69" s="197"/>
      <c r="H69" s="197"/>
      <c r="I69" s="197">
        <f>'SO01 01042001CELK Pol'!G365</f>
        <v>0</v>
      </c>
      <c r="J69" s="194" t="str">
        <f>IF(I78=0,"",I69/I78*100)</f>
        <v/>
      </c>
    </row>
    <row r="70" spans="1:10" ht="36.75" customHeight="1">
      <c r="A70" s="183"/>
      <c r="B70" s="188" t="s">
        <v>112</v>
      </c>
      <c r="C70" s="189" t="s">
        <v>113</v>
      </c>
      <c r="D70" s="190"/>
      <c r="E70" s="190"/>
      <c r="F70" s="196" t="s">
        <v>25</v>
      </c>
      <c r="G70" s="197"/>
      <c r="H70" s="197"/>
      <c r="I70" s="197">
        <f>'SO01 01042001CELK Pol'!G391</f>
        <v>0</v>
      </c>
      <c r="J70" s="194" t="str">
        <f>IF(I78=0,"",I70/I78*100)</f>
        <v/>
      </c>
    </row>
    <row r="71" spans="1:10" ht="36.75" customHeight="1">
      <c r="A71" s="183"/>
      <c r="B71" s="188" t="s">
        <v>114</v>
      </c>
      <c r="C71" s="189" t="s">
        <v>115</v>
      </c>
      <c r="D71" s="190"/>
      <c r="E71" s="190"/>
      <c r="F71" s="196" t="s">
        <v>25</v>
      </c>
      <c r="G71" s="197"/>
      <c r="H71" s="197"/>
      <c r="I71" s="197">
        <f>'SO01 01042001CELK Pol'!G412</f>
        <v>0</v>
      </c>
      <c r="J71" s="194" t="str">
        <f>IF(I78=0,"",I71/I78*100)</f>
        <v/>
      </c>
    </row>
    <row r="72" spans="1:10" ht="36.75" customHeight="1">
      <c r="A72" s="183"/>
      <c r="B72" s="188" t="s">
        <v>116</v>
      </c>
      <c r="C72" s="189" t="s">
        <v>117</v>
      </c>
      <c r="D72" s="190"/>
      <c r="E72" s="190"/>
      <c r="F72" s="196" t="s">
        <v>25</v>
      </c>
      <c r="G72" s="197"/>
      <c r="H72" s="197"/>
      <c r="I72" s="197">
        <f>'SO01 01042001CELK Pol'!G429</f>
        <v>0</v>
      </c>
      <c r="J72" s="194" t="str">
        <f>IF(I78=0,"",I72/I78*100)</f>
        <v/>
      </c>
    </row>
    <row r="73" spans="1:10" ht="36.75" customHeight="1">
      <c r="A73" s="183"/>
      <c r="B73" s="188" t="s">
        <v>118</v>
      </c>
      <c r="C73" s="189" t="s">
        <v>119</v>
      </c>
      <c r="D73" s="190"/>
      <c r="E73" s="190"/>
      <c r="F73" s="196" t="s">
        <v>25</v>
      </c>
      <c r="G73" s="197"/>
      <c r="H73" s="197"/>
      <c r="I73" s="197">
        <f>'SO01 01042001CELK Pol'!G431</f>
        <v>0</v>
      </c>
      <c r="J73" s="194" t="str">
        <f>IF(I78=0,"",I73/I78*100)</f>
        <v/>
      </c>
    </row>
    <row r="74" spans="1:10" ht="36.75" customHeight="1">
      <c r="A74" s="183"/>
      <c r="B74" s="188" t="s">
        <v>120</v>
      </c>
      <c r="C74" s="189" t="s">
        <v>121</v>
      </c>
      <c r="D74" s="190"/>
      <c r="E74" s="190"/>
      <c r="F74" s="196" t="s">
        <v>26</v>
      </c>
      <c r="G74" s="197"/>
      <c r="H74" s="197"/>
      <c r="I74" s="197">
        <f>'SO01 01042001CELK Pol'!G452</f>
        <v>0</v>
      </c>
      <c r="J74" s="194" t="str">
        <f>IF(I78=0,"",I74/I78*100)</f>
        <v/>
      </c>
    </row>
    <row r="75" spans="1:10" ht="36.75" customHeight="1">
      <c r="A75" s="183"/>
      <c r="B75" s="188" t="s">
        <v>122</v>
      </c>
      <c r="C75" s="189" t="s">
        <v>123</v>
      </c>
      <c r="D75" s="190"/>
      <c r="E75" s="190"/>
      <c r="F75" s="196" t="s">
        <v>124</v>
      </c>
      <c r="G75" s="197"/>
      <c r="H75" s="197"/>
      <c r="I75" s="197">
        <f>'SO01 01042001CELK Pol'!G481</f>
        <v>0</v>
      </c>
      <c r="J75" s="194" t="str">
        <f>IF(I78=0,"",I75/I78*100)</f>
        <v/>
      </c>
    </row>
    <row r="76" spans="1:10" ht="36.75" customHeight="1">
      <c r="A76" s="183"/>
      <c r="B76" s="188" t="s">
        <v>125</v>
      </c>
      <c r="C76" s="189" t="s">
        <v>27</v>
      </c>
      <c r="D76" s="190"/>
      <c r="E76" s="190"/>
      <c r="F76" s="196" t="s">
        <v>125</v>
      </c>
      <c r="G76" s="197"/>
      <c r="H76" s="197"/>
      <c r="I76" s="197">
        <f>'SO01 01042001CELK Pol'!G488</f>
        <v>0</v>
      </c>
      <c r="J76" s="194" t="str">
        <f>IF(I78=0,"",I76/I78*100)</f>
        <v/>
      </c>
    </row>
    <row r="77" spans="1:10" ht="36.75" customHeight="1">
      <c r="A77" s="183"/>
      <c r="B77" s="188" t="s">
        <v>126</v>
      </c>
      <c r="C77" s="189" t="s">
        <v>28</v>
      </c>
      <c r="D77" s="190"/>
      <c r="E77" s="190"/>
      <c r="F77" s="196" t="s">
        <v>126</v>
      </c>
      <c r="G77" s="197"/>
      <c r="H77" s="197"/>
      <c r="I77" s="197">
        <f>'SO01 01042001CELK Pol'!G496</f>
        <v>0</v>
      </c>
      <c r="J77" s="194" t="str">
        <f>IF(I78=0,"",I77/I78*100)</f>
        <v/>
      </c>
    </row>
    <row r="78" spans="1:10" ht="25.5" customHeight="1">
      <c r="A78" s="184"/>
      <c r="B78" s="191" t="s">
        <v>1</v>
      </c>
      <c r="C78" s="192"/>
      <c r="D78" s="193"/>
      <c r="E78" s="193"/>
      <c r="F78" s="198"/>
      <c r="G78" s="199"/>
      <c r="H78" s="199"/>
      <c r="I78" s="199">
        <f>SUM(I50:I77)</f>
        <v>0</v>
      </c>
      <c r="J78" s="195">
        <f>SUM(J50:J77)</f>
        <v>0</v>
      </c>
    </row>
    <row r="79" spans="1:10">
      <c r="F79" s="136"/>
      <c r="G79" s="136"/>
      <c r="H79" s="136"/>
      <c r="I79" s="136"/>
      <c r="J79" s="137"/>
    </row>
    <row r="80" spans="1:10">
      <c r="F80" s="136"/>
      <c r="G80" s="136"/>
      <c r="H80" s="136"/>
      <c r="I80" s="136"/>
      <c r="J80" s="137"/>
    </row>
    <row r="81" spans="6:10">
      <c r="F81" s="136"/>
      <c r="G81" s="136"/>
      <c r="H81" s="136"/>
      <c r="I81" s="136"/>
      <c r="J81" s="137"/>
    </row>
  </sheetData>
  <sheetProtection password="CB6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>
      <c r="A4" s="49" t="s">
        <v>9</v>
      </c>
      <c r="B4" s="48"/>
      <c r="C4" s="102"/>
      <c r="D4" s="102"/>
      <c r="E4" s="102"/>
      <c r="F4" s="102"/>
      <c r="G4" s="103"/>
    </row>
    <row r="5" spans="1:7">
      <c r="B5" s="4"/>
      <c r="C5" s="5"/>
      <c r="D5" s="6"/>
    </row>
  </sheetData>
  <sheetProtection password="CB6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D96" sqref="D96"/>
    </sheetView>
  </sheetViews>
  <sheetFormatPr defaultRowHeight="13.2" outlineLevelRow="1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1" t="s">
        <v>127</v>
      </c>
      <c r="B1" s="201"/>
      <c r="C1" s="201"/>
      <c r="D1" s="201"/>
      <c r="E1" s="201"/>
      <c r="F1" s="201"/>
      <c r="G1" s="201"/>
      <c r="AG1" t="s">
        <v>128</v>
      </c>
    </row>
    <row r="2" spans="1:60" ht="25.05" customHeight="1">
      <c r="A2" s="202" t="s">
        <v>7</v>
      </c>
      <c r="B2" s="48" t="s">
        <v>50</v>
      </c>
      <c r="C2" s="205" t="s">
        <v>51</v>
      </c>
      <c r="D2" s="203"/>
      <c r="E2" s="203"/>
      <c r="F2" s="203"/>
      <c r="G2" s="204"/>
      <c r="AG2" t="s">
        <v>129</v>
      </c>
    </row>
    <row r="3" spans="1:60" ht="25.05" customHeight="1">
      <c r="A3" s="202" t="s">
        <v>8</v>
      </c>
      <c r="B3" s="48" t="s">
        <v>45</v>
      </c>
      <c r="C3" s="205" t="s">
        <v>44</v>
      </c>
      <c r="D3" s="203"/>
      <c r="E3" s="203"/>
      <c r="F3" s="203"/>
      <c r="G3" s="204"/>
      <c r="AC3" s="181" t="s">
        <v>129</v>
      </c>
      <c r="AG3" t="s">
        <v>130</v>
      </c>
    </row>
    <row r="4" spans="1:60" ht="25.05" customHeight="1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131</v>
      </c>
    </row>
    <row r="5" spans="1:60">
      <c r="D5" s="10"/>
    </row>
    <row r="6" spans="1:60" ht="39.6">
      <c r="A6" s="212" t="s">
        <v>132</v>
      </c>
      <c r="B6" s="214" t="s">
        <v>133</v>
      </c>
      <c r="C6" s="214" t="s">
        <v>134</v>
      </c>
      <c r="D6" s="213" t="s">
        <v>135</v>
      </c>
      <c r="E6" s="212" t="s">
        <v>136</v>
      </c>
      <c r="F6" s="211" t="s">
        <v>137</v>
      </c>
      <c r="G6" s="212" t="s">
        <v>29</v>
      </c>
      <c r="H6" s="215" t="s">
        <v>30</v>
      </c>
      <c r="I6" s="215" t="s">
        <v>138</v>
      </c>
      <c r="J6" s="215" t="s">
        <v>31</v>
      </c>
      <c r="K6" s="215" t="s">
        <v>139</v>
      </c>
      <c r="L6" s="215" t="s">
        <v>140</v>
      </c>
      <c r="M6" s="215" t="s">
        <v>141</v>
      </c>
      <c r="N6" s="215" t="s">
        <v>142</v>
      </c>
      <c r="O6" s="215" t="s">
        <v>143</v>
      </c>
      <c r="P6" s="215" t="s">
        <v>144</v>
      </c>
      <c r="Q6" s="215" t="s">
        <v>145</v>
      </c>
      <c r="R6" s="215" t="s">
        <v>146</v>
      </c>
      <c r="S6" s="215" t="s">
        <v>147</v>
      </c>
      <c r="T6" s="215" t="s">
        <v>148</v>
      </c>
      <c r="U6" s="215" t="s">
        <v>149</v>
      </c>
      <c r="V6" s="215" t="s">
        <v>150</v>
      </c>
      <c r="W6" s="215" t="s">
        <v>151</v>
      </c>
      <c r="X6" s="215" t="s">
        <v>152</v>
      </c>
    </row>
    <row r="7" spans="1:60" hidden="1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>
      <c r="A8" s="232" t="s">
        <v>153</v>
      </c>
      <c r="B8" s="233" t="s">
        <v>72</v>
      </c>
      <c r="C8" s="258" t="s">
        <v>73</v>
      </c>
      <c r="D8" s="234"/>
      <c r="E8" s="235"/>
      <c r="F8" s="236"/>
      <c r="G8" s="236">
        <f>SUMIF(AG9:AG38,"&lt;&gt;NOR",G9:G38)</f>
        <v>0</v>
      </c>
      <c r="H8" s="236"/>
      <c r="I8" s="236">
        <f>SUM(I9:I38)</f>
        <v>0</v>
      </c>
      <c r="J8" s="236"/>
      <c r="K8" s="236">
        <f>SUM(K9:K38)</f>
        <v>0</v>
      </c>
      <c r="L8" s="236"/>
      <c r="M8" s="236">
        <f>SUM(M9:M38)</f>
        <v>0</v>
      </c>
      <c r="N8" s="236"/>
      <c r="O8" s="236">
        <f>SUM(O9:O38)</f>
        <v>2.0199999999999996</v>
      </c>
      <c r="P8" s="236"/>
      <c r="Q8" s="236">
        <f>SUM(Q9:Q38)</f>
        <v>0</v>
      </c>
      <c r="R8" s="236"/>
      <c r="S8" s="236"/>
      <c r="T8" s="237"/>
      <c r="U8" s="231"/>
      <c r="V8" s="231">
        <f>SUM(V9:V38)</f>
        <v>67.22</v>
      </c>
      <c r="W8" s="231"/>
      <c r="X8" s="231"/>
      <c r="AG8" t="s">
        <v>154</v>
      </c>
    </row>
    <row r="9" spans="1:60" outlineLevel="1">
      <c r="A9" s="238">
        <v>1</v>
      </c>
      <c r="B9" s="239" t="s">
        <v>155</v>
      </c>
      <c r="C9" s="259" t="s">
        <v>156</v>
      </c>
      <c r="D9" s="240" t="s">
        <v>157</v>
      </c>
      <c r="E9" s="241">
        <v>1.192E-2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15</v>
      </c>
      <c r="M9" s="243">
        <f>G9*(1+L9/100)</f>
        <v>0</v>
      </c>
      <c r="N9" s="243">
        <v>1.0900000000000001</v>
      </c>
      <c r="O9" s="243">
        <f>ROUND(E9*N9,2)</f>
        <v>0.01</v>
      </c>
      <c r="P9" s="243">
        <v>0</v>
      </c>
      <c r="Q9" s="243">
        <f>ROUND(E9*P9,2)</f>
        <v>0</v>
      </c>
      <c r="R9" s="243" t="s">
        <v>158</v>
      </c>
      <c r="S9" s="243" t="s">
        <v>159</v>
      </c>
      <c r="T9" s="244" t="s">
        <v>159</v>
      </c>
      <c r="U9" s="227">
        <v>20.6</v>
      </c>
      <c r="V9" s="227">
        <f>ROUND(E9*U9,2)</f>
        <v>0.25</v>
      </c>
      <c r="W9" s="227"/>
      <c r="X9" s="227" t="s">
        <v>160</v>
      </c>
      <c r="Y9" s="216"/>
      <c r="Z9" s="216"/>
      <c r="AA9" s="216"/>
      <c r="AB9" s="216"/>
      <c r="AC9" s="216"/>
      <c r="AD9" s="216"/>
      <c r="AE9" s="216"/>
      <c r="AF9" s="216"/>
      <c r="AG9" s="216" t="s">
        <v>161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24"/>
      <c r="B10" s="225"/>
      <c r="C10" s="260" t="s">
        <v>162</v>
      </c>
      <c r="D10" s="245"/>
      <c r="E10" s="245"/>
      <c r="F10" s="245"/>
      <c r="G10" s="245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16"/>
      <c r="Z10" s="216"/>
      <c r="AA10" s="216"/>
      <c r="AB10" s="216"/>
      <c r="AC10" s="216"/>
      <c r="AD10" s="216"/>
      <c r="AE10" s="216"/>
      <c r="AF10" s="216"/>
      <c r="AG10" s="216" t="s">
        <v>163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>
      <c r="A11" s="224"/>
      <c r="B11" s="225"/>
      <c r="C11" s="261" t="s">
        <v>164</v>
      </c>
      <c r="D11" s="229"/>
      <c r="E11" s="230">
        <v>1.192E-2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16"/>
      <c r="Z11" s="216"/>
      <c r="AA11" s="216"/>
      <c r="AB11" s="216"/>
      <c r="AC11" s="216"/>
      <c r="AD11" s="216"/>
      <c r="AE11" s="216"/>
      <c r="AF11" s="216"/>
      <c r="AG11" s="216" t="s">
        <v>165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30.6" outlineLevel="1">
      <c r="A12" s="238">
        <v>2</v>
      </c>
      <c r="B12" s="239" t="s">
        <v>166</v>
      </c>
      <c r="C12" s="259" t="s">
        <v>167</v>
      </c>
      <c r="D12" s="240" t="s">
        <v>168</v>
      </c>
      <c r="E12" s="241">
        <v>17.25225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15</v>
      </c>
      <c r="M12" s="243">
        <f>G12*(1+L12/100)</f>
        <v>0</v>
      </c>
      <c r="N12" s="243">
        <v>3.4110000000000001E-2</v>
      </c>
      <c r="O12" s="243">
        <f>ROUND(E12*N12,2)</f>
        <v>0.59</v>
      </c>
      <c r="P12" s="243">
        <v>0</v>
      </c>
      <c r="Q12" s="243">
        <f>ROUND(E12*P12,2)</f>
        <v>0</v>
      </c>
      <c r="R12" s="243" t="s">
        <v>169</v>
      </c>
      <c r="S12" s="243" t="s">
        <v>159</v>
      </c>
      <c r="T12" s="244" t="s">
        <v>159</v>
      </c>
      <c r="U12" s="227">
        <v>0.99</v>
      </c>
      <c r="V12" s="227">
        <f>ROUND(E12*U12,2)</f>
        <v>17.079999999999998</v>
      </c>
      <c r="W12" s="227"/>
      <c r="X12" s="227" t="s">
        <v>160</v>
      </c>
      <c r="Y12" s="216"/>
      <c r="Z12" s="216"/>
      <c r="AA12" s="216"/>
      <c r="AB12" s="216"/>
      <c r="AC12" s="216"/>
      <c r="AD12" s="216"/>
      <c r="AE12" s="216"/>
      <c r="AF12" s="216"/>
      <c r="AG12" s="216" t="s">
        <v>161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24"/>
      <c r="B13" s="225"/>
      <c r="C13" s="260" t="s">
        <v>170</v>
      </c>
      <c r="D13" s="245"/>
      <c r="E13" s="245"/>
      <c r="F13" s="245"/>
      <c r="G13" s="245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16"/>
      <c r="Z13" s="216"/>
      <c r="AA13" s="216"/>
      <c r="AB13" s="216"/>
      <c r="AC13" s="216"/>
      <c r="AD13" s="216"/>
      <c r="AE13" s="216"/>
      <c r="AF13" s="216"/>
      <c r="AG13" s="216" t="s">
        <v>163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46" t="str">
        <f>C13</f>
        <v>zřízení nosné konstrukce příčky, vložení tepelné izolace tl. do 5 cm, montáž desek, tmelení spár Q2 a úprava rohů. Včetně dodávek materiálu.</v>
      </c>
      <c r="BB13" s="216"/>
      <c r="BC13" s="216"/>
      <c r="BD13" s="216"/>
      <c r="BE13" s="216"/>
      <c r="BF13" s="216"/>
      <c r="BG13" s="216"/>
      <c r="BH13" s="216"/>
    </row>
    <row r="14" spans="1:60" outlineLevel="1">
      <c r="A14" s="224"/>
      <c r="B14" s="225"/>
      <c r="C14" s="261" t="s">
        <v>171</v>
      </c>
      <c r="D14" s="229"/>
      <c r="E14" s="230">
        <v>17.25225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16"/>
      <c r="Z14" s="216"/>
      <c r="AA14" s="216"/>
      <c r="AB14" s="216"/>
      <c r="AC14" s="216"/>
      <c r="AD14" s="216"/>
      <c r="AE14" s="216"/>
      <c r="AF14" s="216"/>
      <c r="AG14" s="216" t="s">
        <v>165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30.6" outlineLevel="1">
      <c r="A15" s="238">
        <v>3</v>
      </c>
      <c r="B15" s="239" t="s">
        <v>172</v>
      </c>
      <c r="C15" s="259" t="s">
        <v>173</v>
      </c>
      <c r="D15" s="240" t="s">
        <v>168</v>
      </c>
      <c r="E15" s="241">
        <v>4.18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15</v>
      </c>
      <c r="M15" s="243">
        <f>G15*(1+L15/100)</f>
        <v>0</v>
      </c>
      <c r="N15" s="243">
        <v>5.3949999999999998E-2</v>
      </c>
      <c r="O15" s="243">
        <f>ROUND(E15*N15,2)</f>
        <v>0.23</v>
      </c>
      <c r="P15" s="243">
        <v>0</v>
      </c>
      <c r="Q15" s="243">
        <f>ROUND(E15*P15,2)</f>
        <v>0</v>
      </c>
      <c r="R15" s="243" t="s">
        <v>169</v>
      </c>
      <c r="S15" s="243" t="s">
        <v>159</v>
      </c>
      <c r="T15" s="244" t="s">
        <v>159</v>
      </c>
      <c r="U15" s="227">
        <v>1.2869999999999999</v>
      </c>
      <c r="V15" s="227">
        <f>ROUND(E15*U15,2)</f>
        <v>5.38</v>
      </c>
      <c r="W15" s="227"/>
      <c r="X15" s="227" t="s">
        <v>160</v>
      </c>
      <c r="Y15" s="216"/>
      <c r="Z15" s="216"/>
      <c r="AA15" s="216"/>
      <c r="AB15" s="216"/>
      <c r="AC15" s="216"/>
      <c r="AD15" s="216"/>
      <c r="AE15" s="216"/>
      <c r="AF15" s="216"/>
      <c r="AG15" s="216" t="s">
        <v>161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24"/>
      <c r="B16" s="225"/>
      <c r="C16" s="260" t="s">
        <v>170</v>
      </c>
      <c r="D16" s="245"/>
      <c r="E16" s="245"/>
      <c r="F16" s="245"/>
      <c r="G16" s="245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16"/>
      <c r="Z16" s="216"/>
      <c r="AA16" s="216"/>
      <c r="AB16" s="216"/>
      <c r="AC16" s="216"/>
      <c r="AD16" s="216"/>
      <c r="AE16" s="216"/>
      <c r="AF16" s="216"/>
      <c r="AG16" s="216" t="s">
        <v>163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46" t="str">
        <f>C16</f>
        <v>zřízení nosné konstrukce příčky, vložení tepelné izolace tl. do 5 cm, montáž desek, tmelení spár Q2 a úprava rohů. Včetně dodávek materiálu.</v>
      </c>
      <c r="BB16" s="216"/>
      <c r="BC16" s="216"/>
      <c r="BD16" s="216"/>
      <c r="BE16" s="216"/>
      <c r="BF16" s="216"/>
      <c r="BG16" s="216"/>
      <c r="BH16" s="216"/>
    </row>
    <row r="17" spans="1:60" outlineLevel="1">
      <c r="A17" s="224"/>
      <c r="B17" s="225"/>
      <c r="C17" s="261" t="s">
        <v>174</v>
      </c>
      <c r="D17" s="229"/>
      <c r="E17" s="230">
        <v>4.18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16"/>
      <c r="Z17" s="216"/>
      <c r="AA17" s="216"/>
      <c r="AB17" s="216"/>
      <c r="AC17" s="216"/>
      <c r="AD17" s="216"/>
      <c r="AE17" s="216"/>
      <c r="AF17" s="216"/>
      <c r="AG17" s="216" t="s">
        <v>165</v>
      </c>
      <c r="AH17" s="216"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0.399999999999999" outlineLevel="1">
      <c r="A18" s="238">
        <v>4</v>
      </c>
      <c r="B18" s="239" t="s">
        <v>175</v>
      </c>
      <c r="C18" s="259" t="s">
        <v>176</v>
      </c>
      <c r="D18" s="240" t="s">
        <v>168</v>
      </c>
      <c r="E18" s="241">
        <v>97.773250000000004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15</v>
      </c>
      <c r="M18" s="243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3" t="s">
        <v>169</v>
      </c>
      <c r="S18" s="243" t="s">
        <v>159</v>
      </c>
      <c r="T18" s="244" t="s">
        <v>159</v>
      </c>
      <c r="U18" s="227">
        <v>0.15</v>
      </c>
      <c r="V18" s="227">
        <f>ROUND(E18*U18,2)</f>
        <v>14.67</v>
      </c>
      <c r="W18" s="227"/>
      <c r="X18" s="227" t="s">
        <v>160</v>
      </c>
      <c r="Y18" s="216"/>
      <c r="Z18" s="216"/>
      <c r="AA18" s="216"/>
      <c r="AB18" s="216"/>
      <c r="AC18" s="216"/>
      <c r="AD18" s="216"/>
      <c r="AE18" s="216"/>
      <c r="AF18" s="216"/>
      <c r="AG18" s="216" t="s">
        <v>161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24"/>
      <c r="B19" s="225"/>
      <c r="C19" s="261" t="s">
        <v>177</v>
      </c>
      <c r="D19" s="229"/>
      <c r="E19" s="230">
        <v>74.013249999999999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16"/>
      <c r="Z19" s="216"/>
      <c r="AA19" s="216"/>
      <c r="AB19" s="216"/>
      <c r="AC19" s="216"/>
      <c r="AD19" s="216"/>
      <c r="AE19" s="216"/>
      <c r="AF19" s="216"/>
      <c r="AG19" s="216" t="s">
        <v>165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24"/>
      <c r="B20" s="225"/>
      <c r="C20" s="261" t="s">
        <v>178</v>
      </c>
      <c r="D20" s="229"/>
      <c r="E20" s="230">
        <v>19.760000000000002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16"/>
      <c r="Z20" s="216"/>
      <c r="AA20" s="216"/>
      <c r="AB20" s="216"/>
      <c r="AC20" s="216"/>
      <c r="AD20" s="216"/>
      <c r="AE20" s="216"/>
      <c r="AF20" s="216"/>
      <c r="AG20" s="216" t="s">
        <v>165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24"/>
      <c r="B21" s="225"/>
      <c r="C21" s="261" t="s">
        <v>179</v>
      </c>
      <c r="D21" s="229"/>
      <c r="E21" s="230">
        <v>1.06</v>
      </c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16"/>
      <c r="Z21" s="216"/>
      <c r="AA21" s="216"/>
      <c r="AB21" s="216"/>
      <c r="AC21" s="216"/>
      <c r="AD21" s="216"/>
      <c r="AE21" s="216"/>
      <c r="AF21" s="216"/>
      <c r="AG21" s="216" t="s">
        <v>165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24"/>
      <c r="B22" s="225"/>
      <c r="C22" s="261" t="s">
        <v>180</v>
      </c>
      <c r="D22" s="229"/>
      <c r="E22" s="230">
        <v>2.94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16"/>
      <c r="Z22" s="216"/>
      <c r="AA22" s="216"/>
      <c r="AB22" s="216"/>
      <c r="AC22" s="216"/>
      <c r="AD22" s="216"/>
      <c r="AE22" s="216"/>
      <c r="AF22" s="216"/>
      <c r="AG22" s="216" t="s">
        <v>165</v>
      </c>
      <c r="AH22" s="216"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30.6" outlineLevel="1">
      <c r="A23" s="238">
        <v>5</v>
      </c>
      <c r="B23" s="239" t="s">
        <v>181</v>
      </c>
      <c r="C23" s="259" t="s">
        <v>182</v>
      </c>
      <c r="D23" s="240" t="s">
        <v>183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15</v>
      </c>
      <c r="M23" s="243">
        <f>G23*(1+L23/100)</f>
        <v>0</v>
      </c>
      <c r="N23" s="243">
        <v>5.6899999999999997E-3</v>
      </c>
      <c r="O23" s="243">
        <f>ROUND(E23*N23,2)</f>
        <v>0.01</v>
      </c>
      <c r="P23" s="243">
        <v>0</v>
      </c>
      <c r="Q23" s="243">
        <f>ROUND(E23*P23,2)</f>
        <v>0</v>
      </c>
      <c r="R23" s="243" t="s">
        <v>169</v>
      </c>
      <c r="S23" s="243" t="s">
        <v>159</v>
      </c>
      <c r="T23" s="244" t="s">
        <v>159</v>
      </c>
      <c r="U23" s="227">
        <v>0.66</v>
      </c>
      <c r="V23" s="227">
        <f>ROUND(E23*U23,2)</f>
        <v>0.66</v>
      </c>
      <c r="W23" s="227"/>
      <c r="X23" s="227" t="s">
        <v>160</v>
      </c>
      <c r="Y23" s="216"/>
      <c r="Z23" s="216"/>
      <c r="AA23" s="216"/>
      <c r="AB23" s="216"/>
      <c r="AC23" s="216"/>
      <c r="AD23" s="216"/>
      <c r="AE23" s="216"/>
      <c r="AF23" s="216"/>
      <c r="AG23" s="216" t="s">
        <v>161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24"/>
      <c r="B24" s="225"/>
      <c r="C24" s="261" t="s">
        <v>184</v>
      </c>
      <c r="D24" s="229"/>
      <c r="E24" s="230">
        <v>1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16"/>
      <c r="Z24" s="216"/>
      <c r="AA24" s="216"/>
      <c r="AB24" s="216"/>
      <c r="AC24" s="216"/>
      <c r="AD24" s="216"/>
      <c r="AE24" s="216"/>
      <c r="AF24" s="216"/>
      <c r="AG24" s="216" t="s">
        <v>165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8">
        <v>6</v>
      </c>
      <c r="B25" s="239" t="s">
        <v>185</v>
      </c>
      <c r="C25" s="259" t="s">
        <v>186</v>
      </c>
      <c r="D25" s="240" t="s">
        <v>168</v>
      </c>
      <c r="E25" s="241">
        <v>0.29899999999999999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15</v>
      </c>
      <c r="M25" s="243">
        <f>G25*(1+L25/100)</f>
        <v>0</v>
      </c>
      <c r="N25" s="243">
        <v>4.5679999999999998E-2</v>
      </c>
      <c r="O25" s="243">
        <f>ROUND(E25*N25,2)</f>
        <v>0.01</v>
      </c>
      <c r="P25" s="243">
        <v>0</v>
      </c>
      <c r="Q25" s="243">
        <f>ROUND(E25*P25,2)</f>
        <v>0</v>
      </c>
      <c r="R25" s="243" t="s">
        <v>169</v>
      </c>
      <c r="S25" s="243" t="s">
        <v>159</v>
      </c>
      <c r="T25" s="244" t="s">
        <v>159</v>
      </c>
      <c r="U25" s="227">
        <v>0.75800000000000001</v>
      </c>
      <c r="V25" s="227">
        <f>ROUND(E25*U25,2)</f>
        <v>0.23</v>
      </c>
      <c r="W25" s="227"/>
      <c r="X25" s="227" t="s">
        <v>160</v>
      </c>
      <c r="Y25" s="216"/>
      <c r="Z25" s="216"/>
      <c r="AA25" s="216"/>
      <c r="AB25" s="216"/>
      <c r="AC25" s="216"/>
      <c r="AD25" s="216"/>
      <c r="AE25" s="216"/>
      <c r="AF25" s="216"/>
      <c r="AG25" s="216" t="s">
        <v>161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24"/>
      <c r="B26" s="225"/>
      <c r="C26" s="261" t="s">
        <v>187</v>
      </c>
      <c r="D26" s="229"/>
      <c r="E26" s="230">
        <v>0.29899999999999999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16"/>
      <c r="Z26" s="216"/>
      <c r="AA26" s="216"/>
      <c r="AB26" s="216"/>
      <c r="AC26" s="216"/>
      <c r="AD26" s="216"/>
      <c r="AE26" s="216"/>
      <c r="AF26" s="216"/>
      <c r="AG26" s="216" t="s">
        <v>165</v>
      </c>
      <c r="AH26" s="216">
        <v>0</v>
      </c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30.6" outlineLevel="1">
      <c r="A27" s="238">
        <v>7</v>
      </c>
      <c r="B27" s="239" t="s">
        <v>188</v>
      </c>
      <c r="C27" s="259" t="s">
        <v>189</v>
      </c>
      <c r="D27" s="240" t="s">
        <v>168</v>
      </c>
      <c r="E27" s="241">
        <v>6.9024999999999999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15</v>
      </c>
      <c r="M27" s="243">
        <f>G27*(1+L27/100)</f>
        <v>0</v>
      </c>
      <c r="N27" s="243">
        <v>1.3440000000000001E-2</v>
      </c>
      <c r="O27" s="243">
        <f>ROUND(E27*N27,2)</f>
        <v>0.09</v>
      </c>
      <c r="P27" s="243">
        <v>0</v>
      </c>
      <c r="Q27" s="243">
        <f>ROUND(E27*P27,2)</f>
        <v>0</v>
      </c>
      <c r="R27" s="243" t="s">
        <v>169</v>
      </c>
      <c r="S27" s="243" t="s">
        <v>159</v>
      </c>
      <c r="T27" s="244" t="s">
        <v>190</v>
      </c>
      <c r="U27" s="227">
        <v>0.8</v>
      </c>
      <c r="V27" s="227">
        <f>ROUND(E27*U27,2)</f>
        <v>5.52</v>
      </c>
      <c r="W27" s="227"/>
      <c r="X27" s="227" t="s">
        <v>160</v>
      </c>
      <c r="Y27" s="216"/>
      <c r="Z27" s="216"/>
      <c r="AA27" s="216"/>
      <c r="AB27" s="216"/>
      <c r="AC27" s="216"/>
      <c r="AD27" s="216"/>
      <c r="AE27" s="216"/>
      <c r="AF27" s="216"/>
      <c r="AG27" s="216" t="s">
        <v>161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24"/>
      <c r="B28" s="225"/>
      <c r="C28" s="261" t="s">
        <v>191</v>
      </c>
      <c r="D28" s="229"/>
      <c r="E28" s="230">
        <v>6.9024999999999999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16"/>
      <c r="Z28" s="216"/>
      <c r="AA28" s="216"/>
      <c r="AB28" s="216"/>
      <c r="AC28" s="216"/>
      <c r="AD28" s="216"/>
      <c r="AE28" s="216"/>
      <c r="AF28" s="216"/>
      <c r="AG28" s="216" t="s">
        <v>165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ht="30.6" outlineLevel="1">
      <c r="A29" s="238">
        <v>8</v>
      </c>
      <c r="B29" s="239" t="s">
        <v>192</v>
      </c>
      <c r="C29" s="259" t="s">
        <v>193</v>
      </c>
      <c r="D29" s="240" t="s">
        <v>168</v>
      </c>
      <c r="E29" s="241">
        <v>22.42625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15</v>
      </c>
      <c r="M29" s="243">
        <f>G29*(1+L29/100)</f>
        <v>0</v>
      </c>
      <c r="N29" s="243">
        <v>2.9190000000000001E-2</v>
      </c>
      <c r="O29" s="243">
        <f>ROUND(E29*N29,2)</f>
        <v>0.65</v>
      </c>
      <c r="P29" s="243">
        <v>0</v>
      </c>
      <c r="Q29" s="243">
        <f>ROUND(E29*P29,2)</f>
        <v>0</v>
      </c>
      <c r="R29" s="243" t="s">
        <v>169</v>
      </c>
      <c r="S29" s="243" t="s">
        <v>159</v>
      </c>
      <c r="T29" s="244" t="s">
        <v>190</v>
      </c>
      <c r="U29" s="227">
        <v>0.94799999999999995</v>
      </c>
      <c r="V29" s="227">
        <f>ROUND(E29*U29,2)</f>
        <v>21.26</v>
      </c>
      <c r="W29" s="227"/>
      <c r="X29" s="227" t="s">
        <v>160</v>
      </c>
      <c r="Y29" s="216"/>
      <c r="Z29" s="216"/>
      <c r="AA29" s="216"/>
      <c r="AB29" s="216"/>
      <c r="AC29" s="216"/>
      <c r="AD29" s="216"/>
      <c r="AE29" s="216"/>
      <c r="AF29" s="216"/>
      <c r="AG29" s="216" t="s">
        <v>161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24"/>
      <c r="B30" s="225"/>
      <c r="C30" s="261" t="s">
        <v>194</v>
      </c>
      <c r="D30" s="229"/>
      <c r="E30" s="230">
        <v>22.42625</v>
      </c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16"/>
      <c r="Z30" s="216"/>
      <c r="AA30" s="216"/>
      <c r="AB30" s="216"/>
      <c r="AC30" s="216"/>
      <c r="AD30" s="216"/>
      <c r="AE30" s="216"/>
      <c r="AF30" s="216"/>
      <c r="AG30" s="216" t="s">
        <v>165</v>
      </c>
      <c r="AH30" s="216">
        <v>0</v>
      </c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8">
        <v>9</v>
      </c>
      <c r="B31" s="239" t="s">
        <v>195</v>
      </c>
      <c r="C31" s="259" t="s">
        <v>196</v>
      </c>
      <c r="D31" s="240" t="s">
        <v>168</v>
      </c>
      <c r="E31" s="241">
        <v>1.1825000000000001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15</v>
      </c>
      <c r="M31" s="243">
        <f>G31*(1+L31/100)</f>
        <v>0</v>
      </c>
      <c r="N31" s="243">
        <v>0.15931000000000001</v>
      </c>
      <c r="O31" s="243">
        <f>ROUND(E31*N31,2)</f>
        <v>0.19</v>
      </c>
      <c r="P31" s="243">
        <v>0</v>
      </c>
      <c r="Q31" s="243">
        <f>ROUND(E31*P31,2)</f>
        <v>0</v>
      </c>
      <c r="R31" s="243" t="s">
        <v>169</v>
      </c>
      <c r="S31" s="243" t="s">
        <v>159</v>
      </c>
      <c r="T31" s="244" t="s">
        <v>159</v>
      </c>
      <c r="U31" s="227">
        <v>0.70399999999999996</v>
      </c>
      <c r="V31" s="227">
        <f>ROUND(E31*U31,2)</f>
        <v>0.83</v>
      </c>
      <c r="W31" s="227"/>
      <c r="X31" s="227" t="s">
        <v>160</v>
      </c>
      <c r="Y31" s="216"/>
      <c r="Z31" s="216"/>
      <c r="AA31" s="216"/>
      <c r="AB31" s="216"/>
      <c r="AC31" s="216"/>
      <c r="AD31" s="216"/>
      <c r="AE31" s="216"/>
      <c r="AF31" s="216"/>
      <c r="AG31" s="216" t="s">
        <v>161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24"/>
      <c r="B32" s="225"/>
      <c r="C32" s="260" t="s">
        <v>197</v>
      </c>
      <c r="D32" s="245"/>
      <c r="E32" s="245"/>
      <c r="F32" s="245"/>
      <c r="G32" s="245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16"/>
      <c r="Z32" s="216"/>
      <c r="AA32" s="216"/>
      <c r="AB32" s="216"/>
      <c r="AC32" s="216"/>
      <c r="AD32" s="216"/>
      <c r="AE32" s="216"/>
      <c r="AF32" s="216"/>
      <c r="AG32" s="216" t="s">
        <v>163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24"/>
      <c r="B33" s="225"/>
      <c r="C33" s="261" t="s">
        <v>198</v>
      </c>
      <c r="D33" s="229"/>
      <c r="E33" s="230">
        <v>1.1825000000000001</v>
      </c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16"/>
      <c r="Z33" s="216"/>
      <c r="AA33" s="216"/>
      <c r="AB33" s="216"/>
      <c r="AC33" s="216"/>
      <c r="AD33" s="216"/>
      <c r="AE33" s="216"/>
      <c r="AF33" s="216"/>
      <c r="AG33" s="216" t="s">
        <v>165</v>
      </c>
      <c r="AH33" s="216">
        <v>0</v>
      </c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38">
        <v>10</v>
      </c>
      <c r="B34" s="239" t="s">
        <v>199</v>
      </c>
      <c r="C34" s="259" t="s">
        <v>200</v>
      </c>
      <c r="D34" s="240" t="s">
        <v>168</v>
      </c>
      <c r="E34" s="241">
        <v>0.83460000000000001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15</v>
      </c>
      <c r="M34" s="243">
        <f>G34*(1+L34/100)</f>
        <v>0</v>
      </c>
      <c r="N34" s="243">
        <v>0.28155999999999998</v>
      </c>
      <c r="O34" s="243">
        <f>ROUND(E34*N34,2)</f>
        <v>0.23</v>
      </c>
      <c r="P34" s="243">
        <v>0</v>
      </c>
      <c r="Q34" s="243">
        <f>ROUND(E34*P34,2)</f>
        <v>0</v>
      </c>
      <c r="R34" s="243" t="s">
        <v>158</v>
      </c>
      <c r="S34" s="243" t="s">
        <v>159</v>
      </c>
      <c r="T34" s="244" t="s">
        <v>159</v>
      </c>
      <c r="U34" s="227">
        <v>1.6060000000000001</v>
      </c>
      <c r="V34" s="227">
        <f>ROUND(E34*U34,2)</f>
        <v>1.34</v>
      </c>
      <c r="W34" s="227"/>
      <c r="X34" s="227" t="s">
        <v>160</v>
      </c>
      <c r="Y34" s="216"/>
      <c r="Z34" s="216"/>
      <c r="AA34" s="216"/>
      <c r="AB34" s="216"/>
      <c r="AC34" s="216"/>
      <c r="AD34" s="216"/>
      <c r="AE34" s="216"/>
      <c r="AF34" s="216"/>
      <c r="AG34" s="216" t="s">
        <v>161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21" outlineLevel="1">
      <c r="A35" s="224"/>
      <c r="B35" s="225"/>
      <c r="C35" s="260" t="s">
        <v>201</v>
      </c>
      <c r="D35" s="245"/>
      <c r="E35" s="245"/>
      <c r="F35" s="245"/>
      <c r="G35" s="245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16"/>
      <c r="Z35" s="216"/>
      <c r="AA35" s="216"/>
      <c r="AB35" s="216"/>
      <c r="AC35" s="216"/>
      <c r="AD35" s="216"/>
      <c r="AE35" s="216"/>
      <c r="AF35" s="216"/>
      <c r="AG35" s="216" t="s">
        <v>163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46" t="str">
        <f>C35</f>
        <v>ve vybouraných otvorech, s vysekáním kapes pro zavázání, z jakýchkoliv cihel, z pomocného pracovního lešení o výšce podlahy do 1900 mm a pro zatížení do 1,5 kPa,</v>
      </c>
      <c r="BB35" s="216"/>
      <c r="BC35" s="216"/>
      <c r="BD35" s="216"/>
      <c r="BE35" s="216"/>
      <c r="BF35" s="216"/>
      <c r="BG35" s="216"/>
      <c r="BH35" s="216"/>
    </row>
    <row r="36" spans="1:60" outlineLevel="1">
      <c r="A36" s="224"/>
      <c r="B36" s="225"/>
      <c r="C36" s="261" t="s">
        <v>202</v>
      </c>
      <c r="D36" s="229"/>
      <c r="E36" s="230">
        <v>0.83460000000000001</v>
      </c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16"/>
      <c r="Z36" s="216"/>
      <c r="AA36" s="216"/>
      <c r="AB36" s="216"/>
      <c r="AC36" s="216"/>
      <c r="AD36" s="216"/>
      <c r="AE36" s="216"/>
      <c r="AF36" s="216"/>
      <c r="AG36" s="216" t="s">
        <v>165</v>
      </c>
      <c r="AH36" s="216">
        <v>0</v>
      </c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20.399999999999999" outlineLevel="1">
      <c r="A37" s="238">
        <v>11</v>
      </c>
      <c r="B37" s="239" t="s">
        <v>203</v>
      </c>
      <c r="C37" s="259" t="s">
        <v>204</v>
      </c>
      <c r="D37" s="240" t="s">
        <v>205</v>
      </c>
      <c r="E37" s="241">
        <v>12.997159999999999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15</v>
      </c>
      <c r="M37" s="243">
        <f>G37*(1+L37/100)</f>
        <v>0</v>
      </c>
      <c r="N37" s="243">
        <v>1E-3</v>
      </c>
      <c r="O37" s="243">
        <f>ROUND(E37*N37,2)</f>
        <v>0.01</v>
      </c>
      <c r="P37" s="243">
        <v>0</v>
      </c>
      <c r="Q37" s="243">
        <f>ROUND(E37*P37,2)</f>
        <v>0</v>
      </c>
      <c r="R37" s="243" t="s">
        <v>206</v>
      </c>
      <c r="S37" s="243" t="s">
        <v>159</v>
      </c>
      <c r="T37" s="244" t="s">
        <v>159</v>
      </c>
      <c r="U37" s="227">
        <v>0</v>
      </c>
      <c r="V37" s="227">
        <f>ROUND(E37*U37,2)</f>
        <v>0</v>
      </c>
      <c r="W37" s="227"/>
      <c r="X37" s="227" t="s">
        <v>207</v>
      </c>
      <c r="Y37" s="216"/>
      <c r="Z37" s="216"/>
      <c r="AA37" s="216"/>
      <c r="AB37" s="216"/>
      <c r="AC37" s="216"/>
      <c r="AD37" s="216"/>
      <c r="AE37" s="216"/>
      <c r="AF37" s="216"/>
      <c r="AG37" s="216" t="s">
        <v>208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24"/>
      <c r="B38" s="225"/>
      <c r="C38" s="261" t="s">
        <v>209</v>
      </c>
      <c r="D38" s="229"/>
      <c r="E38" s="230">
        <v>12.997159999999999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16"/>
      <c r="Z38" s="216"/>
      <c r="AA38" s="216"/>
      <c r="AB38" s="216"/>
      <c r="AC38" s="216"/>
      <c r="AD38" s="216"/>
      <c r="AE38" s="216"/>
      <c r="AF38" s="216"/>
      <c r="AG38" s="216" t="s">
        <v>165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>
      <c r="A39" s="232" t="s">
        <v>153</v>
      </c>
      <c r="B39" s="233" t="s">
        <v>74</v>
      </c>
      <c r="C39" s="258" t="s">
        <v>75</v>
      </c>
      <c r="D39" s="234"/>
      <c r="E39" s="235"/>
      <c r="F39" s="236"/>
      <c r="G39" s="236">
        <f>SUMIF(AG40:AG45,"&lt;&gt;NOR",G40:G45)</f>
        <v>0</v>
      </c>
      <c r="H39" s="236"/>
      <c r="I39" s="236">
        <f>SUM(I40:I45)</f>
        <v>0</v>
      </c>
      <c r="J39" s="236"/>
      <c r="K39" s="236">
        <f>SUM(K40:K45)</f>
        <v>0</v>
      </c>
      <c r="L39" s="236"/>
      <c r="M39" s="236">
        <f>SUM(M40:M45)</f>
        <v>0</v>
      </c>
      <c r="N39" s="236"/>
      <c r="O39" s="236">
        <f>SUM(O40:O45)</f>
        <v>0.42</v>
      </c>
      <c r="P39" s="236"/>
      <c r="Q39" s="236">
        <f>SUM(Q40:Q45)</f>
        <v>0</v>
      </c>
      <c r="R39" s="236"/>
      <c r="S39" s="236"/>
      <c r="T39" s="237"/>
      <c r="U39" s="231"/>
      <c r="V39" s="231">
        <f>SUM(V40:V45)</f>
        <v>23.710000000000004</v>
      </c>
      <c r="W39" s="231"/>
      <c r="X39" s="231"/>
      <c r="AG39" t="s">
        <v>154</v>
      </c>
    </row>
    <row r="40" spans="1:60" ht="30.6" outlineLevel="1">
      <c r="A40" s="238">
        <v>12</v>
      </c>
      <c r="B40" s="239" t="s">
        <v>210</v>
      </c>
      <c r="C40" s="259" t="s">
        <v>211</v>
      </c>
      <c r="D40" s="240" t="s">
        <v>168</v>
      </c>
      <c r="E40" s="241">
        <v>19.760000000000002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15</v>
      </c>
      <c r="M40" s="243">
        <f>G40*(1+L40/100)</f>
        <v>0</v>
      </c>
      <c r="N40" s="243">
        <v>1.8460000000000001E-2</v>
      </c>
      <c r="O40" s="243">
        <f>ROUND(E40*N40,2)</f>
        <v>0.36</v>
      </c>
      <c r="P40" s="243">
        <v>0</v>
      </c>
      <c r="Q40" s="243">
        <f>ROUND(E40*P40,2)</f>
        <v>0</v>
      </c>
      <c r="R40" s="243" t="s">
        <v>169</v>
      </c>
      <c r="S40" s="243" t="s">
        <v>159</v>
      </c>
      <c r="T40" s="244" t="s">
        <v>159</v>
      </c>
      <c r="U40" s="227">
        <v>1</v>
      </c>
      <c r="V40" s="227">
        <f>ROUND(E40*U40,2)</f>
        <v>19.760000000000002</v>
      </c>
      <c r="W40" s="227"/>
      <c r="X40" s="227" t="s">
        <v>160</v>
      </c>
      <c r="Y40" s="216"/>
      <c r="Z40" s="216"/>
      <c r="AA40" s="216"/>
      <c r="AB40" s="216"/>
      <c r="AC40" s="216"/>
      <c r="AD40" s="216"/>
      <c r="AE40" s="216"/>
      <c r="AF40" s="216"/>
      <c r="AG40" s="216" t="s">
        <v>161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24"/>
      <c r="B41" s="225"/>
      <c r="C41" s="261" t="s">
        <v>212</v>
      </c>
      <c r="D41" s="229"/>
      <c r="E41" s="230">
        <v>19.760000000000002</v>
      </c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16"/>
      <c r="Z41" s="216"/>
      <c r="AA41" s="216"/>
      <c r="AB41" s="216"/>
      <c r="AC41" s="216"/>
      <c r="AD41" s="216"/>
      <c r="AE41" s="216"/>
      <c r="AF41" s="216"/>
      <c r="AG41" s="216" t="s">
        <v>165</v>
      </c>
      <c r="AH41" s="216">
        <v>0</v>
      </c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30.6" outlineLevel="1">
      <c r="A42" s="238">
        <v>13</v>
      </c>
      <c r="B42" s="239" t="s">
        <v>213</v>
      </c>
      <c r="C42" s="259" t="s">
        <v>214</v>
      </c>
      <c r="D42" s="240" t="s">
        <v>168</v>
      </c>
      <c r="E42" s="241">
        <v>2.94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15</v>
      </c>
      <c r="M42" s="243">
        <f>G42*(1+L42/100)</f>
        <v>0</v>
      </c>
      <c r="N42" s="243">
        <v>1.8460000000000001E-2</v>
      </c>
      <c r="O42" s="243">
        <f>ROUND(E42*N42,2)</f>
        <v>0.05</v>
      </c>
      <c r="P42" s="243">
        <v>0</v>
      </c>
      <c r="Q42" s="243">
        <f>ROUND(E42*P42,2)</f>
        <v>0</v>
      </c>
      <c r="R42" s="243" t="s">
        <v>169</v>
      </c>
      <c r="S42" s="243" t="s">
        <v>159</v>
      </c>
      <c r="T42" s="244" t="s">
        <v>159</v>
      </c>
      <c r="U42" s="227">
        <v>1</v>
      </c>
      <c r="V42" s="227">
        <f>ROUND(E42*U42,2)</f>
        <v>2.94</v>
      </c>
      <c r="W42" s="227"/>
      <c r="X42" s="227" t="s">
        <v>160</v>
      </c>
      <c r="Y42" s="216"/>
      <c r="Z42" s="216"/>
      <c r="AA42" s="216"/>
      <c r="AB42" s="216"/>
      <c r="AC42" s="216"/>
      <c r="AD42" s="216"/>
      <c r="AE42" s="216"/>
      <c r="AF42" s="216"/>
      <c r="AG42" s="216" t="s">
        <v>161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24"/>
      <c r="B43" s="225"/>
      <c r="C43" s="261" t="s">
        <v>215</v>
      </c>
      <c r="D43" s="229"/>
      <c r="E43" s="230">
        <v>2.94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16"/>
      <c r="Z43" s="216"/>
      <c r="AA43" s="216"/>
      <c r="AB43" s="216"/>
      <c r="AC43" s="216"/>
      <c r="AD43" s="216"/>
      <c r="AE43" s="216"/>
      <c r="AF43" s="216"/>
      <c r="AG43" s="216" t="s">
        <v>165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ht="20.399999999999999" outlineLevel="1">
      <c r="A44" s="238">
        <v>14</v>
      </c>
      <c r="B44" s="239" t="s">
        <v>216</v>
      </c>
      <c r="C44" s="259" t="s">
        <v>217</v>
      </c>
      <c r="D44" s="240" t="s">
        <v>168</v>
      </c>
      <c r="E44" s="241">
        <v>1.06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15</v>
      </c>
      <c r="M44" s="243">
        <f>G44*(1+L44/100)</f>
        <v>0</v>
      </c>
      <c r="N44" s="243">
        <v>1.243E-2</v>
      </c>
      <c r="O44" s="243">
        <f>ROUND(E44*N44,2)</f>
        <v>0.01</v>
      </c>
      <c r="P44" s="243">
        <v>0</v>
      </c>
      <c r="Q44" s="243">
        <f>ROUND(E44*P44,2)</f>
        <v>0</v>
      </c>
      <c r="R44" s="243" t="s">
        <v>169</v>
      </c>
      <c r="S44" s="243" t="s">
        <v>159</v>
      </c>
      <c r="T44" s="244" t="s">
        <v>159</v>
      </c>
      <c r="U44" s="227">
        <v>0.95</v>
      </c>
      <c r="V44" s="227">
        <f>ROUND(E44*U44,2)</f>
        <v>1.01</v>
      </c>
      <c r="W44" s="227"/>
      <c r="X44" s="227" t="s">
        <v>160</v>
      </c>
      <c r="Y44" s="216"/>
      <c r="Z44" s="216"/>
      <c r="AA44" s="216"/>
      <c r="AB44" s="216"/>
      <c r="AC44" s="216"/>
      <c r="AD44" s="216"/>
      <c r="AE44" s="216"/>
      <c r="AF44" s="216"/>
      <c r="AG44" s="216" t="s">
        <v>161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>
      <c r="A45" s="224"/>
      <c r="B45" s="225"/>
      <c r="C45" s="261" t="s">
        <v>218</v>
      </c>
      <c r="D45" s="229"/>
      <c r="E45" s="230">
        <v>1.06</v>
      </c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16"/>
      <c r="Z45" s="216"/>
      <c r="AA45" s="216"/>
      <c r="AB45" s="216"/>
      <c r="AC45" s="216"/>
      <c r="AD45" s="216"/>
      <c r="AE45" s="216"/>
      <c r="AF45" s="216"/>
      <c r="AG45" s="216" t="s">
        <v>165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>
      <c r="A46" s="232" t="s">
        <v>153</v>
      </c>
      <c r="B46" s="233" t="s">
        <v>76</v>
      </c>
      <c r="C46" s="258" t="s">
        <v>77</v>
      </c>
      <c r="D46" s="234"/>
      <c r="E46" s="235"/>
      <c r="F46" s="236"/>
      <c r="G46" s="236">
        <f>SUMIF(AG47:AG69,"&lt;&gt;NOR",G47:G69)</f>
        <v>0</v>
      </c>
      <c r="H46" s="236"/>
      <c r="I46" s="236">
        <f>SUM(I47:I69)</f>
        <v>0</v>
      </c>
      <c r="J46" s="236"/>
      <c r="K46" s="236">
        <f>SUM(K47:K69)</f>
        <v>0</v>
      </c>
      <c r="L46" s="236"/>
      <c r="M46" s="236">
        <f>SUM(M47:M69)</f>
        <v>0</v>
      </c>
      <c r="N46" s="236"/>
      <c r="O46" s="236">
        <f>SUM(O47:O69)</f>
        <v>2.16</v>
      </c>
      <c r="P46" s="236"/>
      <c r="Q46" s="236">
        <f>SUM(Q47:Q69)</f>
        <v>0</v>
      </c>
      <c r="R46" s="236"/>
      <c r="S46" s="236"/>
      <c r="T46" s="237"/>
      <c r="U46" s="231"/>
      <c r="V46" s="231">
        <f>SUM(V47:V69)</f>
        <v>40.119999999999997</v>
      </c>
      <c r="W46" s="231"/>
      <c r="X46" s="231"/>
      <c r="AG46" t="s">
        <v>154</v>
      </c>
    </row>
    <row r="47" spans="1:60" outlineLevel="1">
      <c r="A47" s="238">
        <v>15</v>
      </c>
      <c r="B47" s="239" t="s">
        <v>219</v>
      </c>
      <c r="C47" s="259" t="s">
        <v>220</v>
      </c>
      <c r="D47" s="240" t="s">
        <v>168</v>
      </c>
      <c r="E47" s="241">
        <v>35.090150000000001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15</v>
      </c>
      <c r="M47" s="243">
        <f>G47*(1+L47/100)</f>
        <v>0</v>
      </c>
      <c r="N47" s="243">
        <v>3.15E-3</v>
      </c>
      <c r="O47" s="243">
        <f>ROUND(E47*N47,2)</f>
        <v>0.11</v>
      </c>
      <c r="P47" s="243">
        <v>0</v>
      </c>
      <c r="Q47" s="243">
        <f>ROUND(E47*P47,2)</f>
        <v>0</v>
      </c>
      <c r="R47" s="243" t="s">
        <v>169</v>
      </c>
      <c r="S47" s="243" t="s">
        <v>159</v>
      </c>
      <c r="T47" s="244" t="s">
        <v>159</v>
      </c>
      <c r="U47" s="227">
        <v>0.245</v>
      </c>
      <c r="V47" s="227">
        <f>ROUND(E47*U47,2)</f>
        <v>8.6</v>
      </c>
      <c r="W47" s="227"/>
      <c r="X47" s="227" t="s">
        <v>160</v>
      </c>
      <c r="Y47" s="216"/>
      <c r="Z47" s="216"/>
      <c r="AA47" s="216"/>
      <c r="AB47" s="216"/>
      <c r="AC47" s="216"/>
      <c r="AD47" s="216"/>
      <c r="AE47" s="216"/>
      <c r="AF47" s="216"/>
      <c r="AG47" s="216" t="s">
        <v>161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24"/>
      <c r="B48" s="225"/>
      <c r="C48" s="260" t="s">
        <v>221</v>
      </c>
      <c r="D48" s="245"/>
      <c r="E48" s="245"/>
      <c r="F48" s="245"/>
      <c r="G48" s="245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16"/>
      <c r="Z48" s="216"/>
      <c r="AA48" s="216"/>
      <c r="AB48" s="216"/>
      <c r="AC48" s="216"/>
      <c r="AD48" s="216"/>
      <c r="AE48" s="216"/>
      <c r="AF48" s="216"/>
      <c r="AG48" s="216" t="s">
        <v>163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24"/>
      <c r="B49" s="225"/>
      <c r="C49" s="261" t="s">
        <v>222</v>
      </c>
      <c r="D49" s="229"/>
      <c r="E49" s="230">
        <v>14.96</v>
      </c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16"/>
      <c r="Z49" s="216"/>
      <c r="AA49" s="216"/>
      <c r="AB49" s="216"/>
      <c r="AC49" s="216"/>
      <c r="AD49" s="216"/>
      <c r="AE49" s="216"/>
      <c r="AF49" s="216"/>
      <c r="AG49" s="216" t="s">
        <v>165</v>
      </c>
      <c r="AH49" s="216">
        <v>0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0.399999999999999" outlineLevel="1">
      <c r="A50" s="224"/>
      <c r="B50" s="225"/>
      <c r="C50" s="261" t="s">
        <v>223</v>
      </c>
      <c r="D50" s="229"/>
      <c r="E50" s="230">
        <v>11.87011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16"/>
      <c r="Z50" s="216"/>
      <c r="AA50" s="216"/>
      <c r="AB50" s="216"/>
      <c r="AC50" s="216"/>
      <c r="AD50" s="216"/>
      <c r="AE50" s="216"/>
      <c r="AF50" s="216"/>
      <c r="AG50" s="216" t="s">
        <v>165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ht="20.399999999999999" outlineLevel="1">
      <c r="A51" s="224"/>
      <c r="B51" s="225"/>
      <c r="C51" s="261" t="s">
        <v>224</v>
      </c>
      <c r="D51" s="229"/>
      <c r="E51" s="230">
        <v>5.6093400000000004</v>
      </c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16"/>
      <c r="Z51" s="216"/>
      <c r="AA51" s="216"/>
      <c r="AB51" s="216"/>
      <c r="AC51" s="216"/>
      <c r="AD51" s="216"/>
      <c r="AE51" s="216"/>
      <c r="AF51" s="216"/>
      <c r="AG51" s="216" t="s">
        <v>165</v>
      </c>
      <c r="AH51" s="216">
        <v>0</v>
      </c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24"/>
      <c r="B52" s="225"/>
      <c r="C52" s="261" t="s">
        <v>225</v>
      </c>
      <c r="D52" s="229"/>
      <c r="E52" s="230">
        <v>2.6507000000000001</v>
      </c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16"/>
      <c r="Z52" s="216"/>
      <c r="AA52" s="216"/>
      <c r="AB52" s="216"/>
      <c r="AC52" s="216"/>
      <c r="AD52" s="216"/>
      <c r="AE52" s="216"/>
      <c r="AF52" s="216"/>
      <c r="AG52" s="216" t="s">
        <v>165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38">
        <v>16</v>
      </c>
      <c r="B53" s="239" t="s">
        <v>226</v>
      </c>
      <c r="C53" s="259" t="s">
        <v>227</v>
      </c>
      <c r="D53" s="240" t="s">
        <v>168</v>
      </c>
      <c r="E53" s="241">
        <v>15.524800000000001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15</v>
      </c>
      <c r="M53" s="243">
        <f>G53*(1+L53/100)</f>
        <v>0</v>
      </c>
      <c r="N53" s="243">
        <v>4.0000000000000003E-5</v>
      </c>
      <c r="O53" s="243">
        <f>ROUND(E53*N53,2)</f>
        <v>0</v>
      </c>
      <c r="P53" s="243">
        <v>0</v>
      </c>
      <c r="Q53" s="243">
        <f>ROUND(E53*P53,2)</f>
        <v>0</v>
      </c>
      <c r="R53" s="243" t="s">
        <v>169</v>
      </c>
      <c r="S53" s="243" t="s">
        <v>159</v>
      </c>
      <c r="T53" s="244" t="s">
        <v>159</v>
      </c>
      <c r="U53" s="227">
        <v>7.8E-2</v>
      </c>
      <c r="V53" s="227">
        <f>ROUND(E53*U53,2)</f>
        <v>1.21</v>
      </c>
      <c r="W53" s="227"/>
      <c r="X53" s="227" t="s">
        <v>160</v>
      </c>
      <c r="Y53" s="216"/>
      <c r="Z53" s="216"/>
      <c r="AA53" s="216"/>
      <c r="AB53" s="216"/>
      <c r="AC53" s="216"/>
      <c r="AD53" s="216"/>
      <c r="AE53" s="216"/>
      <c r="AF53" s="216"/>
      <c r="AG53" s="216" t="s">
        <v>161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21" outlineLevel="1">
      <c r="A54" s="224"/>
      <c r="B54" s="225"/>
      <c r="C54" s="260" t="s">
        <v>228</v>
      </c>
      <c r="D54" s="245"/>
      <c r="E54" s="245"/>
      <c r="F54" s="245"/>
      <c r="G54" s="245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16"/>
      <c r="Z54" s="216"/>
      <c r="AA54" s="216"/>
      <c r="AB54" s="216"/>
      <c r="AC54" s="216"/>
      <c r="AD54" s="216"/>
      <c r="AE54" s="216"/>
      <c r="AF54" s="216"/>
      <c r="AG54" s="216" t="s">
        <v>163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46" t="str">
        <f>C54</f>
        <v>které se zřizují před úpravami povrchu, a obalení osazených dveřních zárubní před znečištěním při úpravách povrchu nástřikem plastických maltovin včetně pozdějšího odkrytí,</v>
      </c>
      <c r="BB54" s="216"/>
      <c r="BC54" s="216"/>
      <c r="BD54" s="216"/>
      <c r="BE54" s="216"/>
      <c r="BF54" s="216"/>
      <c r="BG54" s="216"/>
      <c r="BH54" s="216"/>
    </row>
    <row r="55" spans="1:60" outlineLevel="1">
      <c r="A55" s="224"/>
      <c r="B55" s="225"/>
      <c r="C55" s="261" t="s">
        <v>229</v>
      </c>
      <c r="D55" s="229"/>
      <c r="E55" s="230">
        <v>15.524800000000001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16"/>
      <c r="Z55" s="216"/>
      <c r="AA55" s="216"/>
      <c r="AB55" s="216"/>
      <c r="AC55" s="216"/>
      <c r="AD55" s="216"/>
      <c r="AE55" s="216"/>
      <c r="AF55" s="216"/>
      <c r="AG55" s="216" t="s">
        <v>165</v>
      </c>
      <c r="AH55" s="216">
        <v>0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30.6" outlineLevel="1">
      <c r="A56" s="238">
        <v>17</v>
      </c>
      <c r="B56" s="239" t="s">
        <v>230</v>
      </c>
      <c r="C56" s="259" t="s">
        <v>231</v>
      </c>
      <c r="D56" s="240" t="s">
        <v>168</v>
      </c>
      <c r="E56" s="241">
        <v>3.7786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15</v>
      </c>
      <c r="M56" s="243">
        <f>G56*(1+L56/100)</f>
        <v>0</v>
      </c>
      <c r="N56" s="243">
        <v>1.5879999999999998E-2</v>
      </c>
      <c r="O56" s="243">
        <f>ROUND(E56*N56,2)</f>
        <v>0.06</v>
      </c>
      <c r="P56" s="243">
        <v>0</v>
      </c>
      <c r="Q56" s="243">
        <f>ROUND(E56*P56,2)</f>
        <v>0</v>
      </c>
      <c r="R56" s="243" t="s">
        <v>158</v>
      </c>
      <c r="S56" s="243" t="s">
        <v>159</v>
      </c>
      <c r="T56" s="244" t="s">
        <v>159</v>
      </c>
      <c r="U56" s="227">
        <v>0.33605000000000002</v>
      </c>
      <c r="V56" s="227">
        <f>ROUND(E56*U56,2)</f>
        <v>1.27</v>
      </c>
      <c r="W56" s="227"/>
      <c r="X56" s="227" t="s">
        <v>160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161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24"/>
      <c r="B57" s="225"/>
      <c r="C57" s="261" t="s">
        <v>232</v>
      </c>
      <c r="D57" s="229"/>
      <c r="E57" s="230">
        <v>2.6507000000000001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16"/>
      <c r="Z57" s="216"/>
      <c r="AA57" s="216"/>
      <c r="AB57" s="216"/>
      <c r="AC57" s="216"/>
      <c r="AD57" s="216"/>
      <c r="AE57" s="216"/>
      <c r="AF57" s="216"/>
      <c r="AG57" s="216" t="s">
        <v>165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24"/>
      <c r="B58" s="225"/>
      <c r="C58" s="261" t="s">
        <v>233</v>
      </c>
      <c r="D58" s="229"/>
      <c r="E58" s="230">
        <v>1.1278999999999999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16"/>
      <c r="Z58" s="216"/>
      <c r="AA58" s="216"/>
      <c r="AB58" s="216"/>
      <c r="AC58" s="216"/>
      <c r="AD58" s="216"/>
      <c r="AE58" s="216"/>
      <c r="AF58" s="216"/>
      <c r="AG58" s="216" t="s">
        <v>165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8">
        <v>18</v>
      </c>
      <c r="B59" s="239" t="s">
        <v>234</v>
      </c>
      <c r="C59" s="259" t="s">
        <v>235</v>
      </c>
      <c r="D59" s="240" t="s">
        <v>168</v>
      </c>
      <c r="E59" s="241">
        <v>20.894690000000001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15</v>
      </c>
      <c r="M59" s="243">
        <f>G59*(1+L59/100)</f>
        <v>0</v>
      </c>
      <c r="N59" s="243">
        <v>4.4139999999999999E-2</v>
      </c>
      <c r="O59" s="243">
        <f>ROUND(E59*N59,2)</f>
        <v>0.92</v>
      </c>
      <c r="P59" s="243">
        <v>0</v>
      </c>
      <c r="Q59" s="243">
        <f>ROUND(E59*P59,2)</f>
        <v>0</v>
      </c>
      <c r="R59" s="243" t="s">
        <v>169</v>
      </c>
      <c r="S59" s="243" t="s">
        <v>159</v>
      </c>
      <c r="T59" s="244" t="s">
        <v>159</v>
      </c>
      <c r="U59" s="227">
        <v>0.6</v>
      </c>
      <c r="V59" s="227">
        <f>ROUND(E59*U59,2)</f>
        <v>12.54</v>
      </c>
      <c r="W59" s="227"/>
      <c r="X59" s="227" t="s">
        <v>160</v>
      </c>
      <c r="Y59" s="216"/>
      <c r="Z59" s="216"/>
      <c r="AA59" s="216"/>
      <c r="AB59" s="216"/>
      <c r="AC59" s="216"/>
      <c r="AD59" s="216"/>
      <c r="AE59" s="216"/>
      <c r="AF59" s="216"/>
      <c r="AG59" s="216" t="s">
        <v>161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24"/>
      <c r="B60" s="225"/>
      <c r="C60" s="261" t="s">
        <v>236</v>
      </c>
      <c r="D60" s="229"/>
      <c r="E60" s="230">
        <v>12.923780000000001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16"/>
      <c r="Z60" s="216"/>
      <c r="AA60" s="216"/>
      <c r="AB60" s="216"/>
      <c r="AC60" s="216"/>
      <c r="AD60" s="216"/>
      <c r="AE60" s="216"/>
      <c r="AF60" s="216"/>
      <c r="AG60" s="216" t="s">
        <v>165</v>
      </c>
      <c r="AH60" s="216">
        <v>0</v>
      </c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24"/>
      <c r="B61" s="225"/>
      <c r="C61" s="261" t="s">
        <v>237</v>
      </c>
      <c r="D61" s="229"/>
      <c r="E61" s="230">
        <v>1.2519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16"/>
      <c r="Z61" s="216"/>
      <c r="AA61" s="216"/>
      <c r="AB61" s="216"/>
      <c r="AC61" s="216"/>
      <c r="AD61" s="216"/>
      <c r="AE61" s="216"/>
      <c r="AF61" s="216"/>
      <c r="AG61" s="216" t="s">
        <v>165</v>
      </c>
      <c r="AH61" s="216">
        <v>0</v>
      </c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ht="20.399999999999999" outlineLevel="1">
      <c r="A62" s="224"/>
      <c r="B62" s="225"/>
      <c r="C62" s="261" t="s">
        <v>238</v>
      </c>
      <c r="D62" s="229"/>
      <c r="E62" s="230">
        <v>6.7190099999999999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16"/>
      <c r="Z62" s="216"/>
      <c r="AA62" s="216"/>
      <c r="AB62" s="216"/>
      <c r="AC62" s="216"/>
      <c r="AD62" s="216"/>
      <c r="AE62" s="216"/>
      <c r="AF62" s="216"/>
      <c r="AG62" s="216" t="s">
        <v>165</v>
      </c>
      <c r="AH62" s="216">
        <v>0</v>
      </c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ht="20.399999999999999" outlineLevel="1">
      <c r="A63" s="238">
        <v>19</v>
      </c>
      <c r="B63" s="239" t="s">
        <v>239</v>
      </c>
      <c r="C63" s="259" t="s">
        <v>240</v>
      </c>
      <c r="D63" s="240" t="s">
        <v>168</v>
      </c>
      <c r="E63" s="241">
        <v>57.773539999999997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15</v>
      </c>
      <c r="M63" s="243">
        <f>G63*(1+L63/100)</f>
        <v>0</v>
      </c>
      <c r="N63" s="243">
        <v>1.5810000000000001E-2</v>
      </c>
      <c r="O63" s="243">
        <f>ROUND(E63*N63,2)</f>
        <v>0.91</v>
      </c>
      <c r="P63" s="243">
        <v>0</v>
      </c>
      <c r="Q63" s="243">
        <f>ROUND(E63*P63,2)</f>
        <v>0</v>
      </c>
      <c r="R63" s="243" t="s">
        <v>158</v>
      </c>
      <c r="S63" s="243" t="s">
        <v>159</v>
      </c>
      <c r="T63" s="244" t="s">
        <v>159</v>
      </c>
      <c r="U63" s="227">
        <v>0.24845</v>
      </c>
      <c r="V63" s="227">
        <f>ROUND(E63*U63,2)</f>
        <v>14.35</v>
      </c>
      <c r="W63" s="227"/>
      <c r="X63" s="227" t="s">
        <v>160</v>
      </c>
      <c r="Y63" s="216"/>
      <c r="Z63" s="216"/>
      <c r="AA63" s="216"/>
      <c r="AB63" s="216"/>
      <c r="AC63" s="216"/>
      <c r="AD63" s="216"/>
      <c r="AE63" s="216"/>
      <c r="AF63" s="216"/>
      <c r="AG63" s="216" t="s">
        <v>161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24"/>
      <c r="B64" s="225"/>
      <c r="C64" s="261" t="s">
        <v>241</v>
      </c>
      <c r="D64" s="229"/>
      <c r="E64" s="230">
        <v>46.961579999999998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16"/>
      <c r="Z64" s="216"/>
      <c r="AA64" s="216"/>
      <c r="AB64" s="216"/>
      <c r="AC64" s="216"/>
      <c r="AD64" s="216"/>
      <c r="AE64" s="216"/>
      <c r="AF64" s="216"/>
      <c r="AG64" s="216" t="s">
        <v>165</v>
      </c>
      <c r="AH64" s="216">
        <v>0</v>
      </c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24"/>
      <c r="B65" s="225"/>
      <c r="C65" s="261" t="s">
        <v>242</v>
      </c>
      <c r="D65" s="229"/>
      <c r="E65" s="230">
        <v>10.811970000000001</v>
      </c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16"/>
      <c r="Z65" s="216"/>
      <c r="AA65" s="216"/>
      <c r="AB65" s="216"/>
      <c r="AC65" s="216"/>
      <c r="AD65" s="216"/>
      <c r="AE65" s="216"/>
      <c r="AF65" s="216"/>
      <c r="AG65" s="216" t="s">
        <v>165</v>
      </c>
      <c r="AH65" s="216">
        <v>0</v>
      </c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8">
        <v>20</v>
      </c>
      <c r="B66" s="239" t="s">
        <v>243</v>
      </c>
      <c r="C66" s="259" t="s">
        <v>244</v>
      </c>
      <c r="D66" s="240" t="s">
        <v>168</v>
      </c>
      <c r="E66" s="241">
        <v>3.5344000000000002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15</v>
      </c>
      <c r="M66" s="243">
        <f>G66*(1+L66/100)</f>
        <v>0</v>
      </c>
      <c r="N66" s="243">
        <v>4.5580000000000002E-2</v>
      </c>
      <c r="O66" s="243">
        <f>ROUND(E66*N66,2)</f>
        <v>0.16</v>
      </c>
      <c r="P66" s="243">
        <v>0</v>
      </c>
      <c r="Q66" s="243">
        <f>ROUND(E66*P66,2)</f>
        <v>0</v>
      </c>
      <c r="R66" s="243" t="s">
        <v>169</v>
      </c>
      <c r="S66" s="243" t="s">
        <v>159</v>
      </c>
      <c r="T66" s="244" t="s">
        <v>159</v>
      </c>
      <c r="U66" s="227">
        <v>0.60799999999999998</v>
      </c>
      <c r="V66" s="227">
        <f>ROUND(E66*U66,2)</f>
        <v>2.15</v>
      </c>
      <c r="W66" s="227"/>
      <c r="X66" s="227" t="s">
        <v>160</v>
      </c>
      <c r="Y66" s="216"/>
      <c r="Z66" s="216"/>
      <c r="AA66" s="216"/>
      <c r="AB66" s="216"/>
      <c r="AC66" s="216"/>
      <c r="AD66" s="216"/>
      <c r="AE66" s="216"/>
      <c r="AF66" s="216"/>
      <c r="AG66" s="216" t="s">
        <v>161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24"/>
      <c r="B67" s="225"/>
      <c r="C67" s="260" t="s">
        <v>245</v>
      </c>
      <c r="D67" s="245"/>
      <c r="E67" s="245"/>
      <c r="F67" s="245"/>
      <c r="G67" s="245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16"/>
      <c r="Z67" s="216"/>
      <c r="AA67" s="216"/>
      <c r="AB67" s="216"/>
      <c r="AC67" s="216"/>
      <c r="AD67" s="216"/>
      <c r="AE67" s="216"/>
      <c r="AF67" s="216"/>
      <c r="AG67" s="216" t="s">
        <v>163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24"/>
      <c r="B68" s="225"/>
      <c r="C68" s="261" t="s">
        <v>246</v>
      </c>
      <c r="D68" s="229"/>
      <c r="E68" s="230">
        <v>3.3954</v>
      </c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16"/>
      <c r="Z68" s="216"/>
      <c r="AA68" s="216"/>
      <c r="AB68" s="216"/>
      <c r="AC68" s="216"/>
      <c r="AD68" s="216"/>
      <c r="AE68" s="216"/>
      <c r="AF68" s="216"/>
      <c r="AG68" s="216" t="s">
        <v>165</v>
      </c>
      <c r="AH68" s="216">
        <v>0</v>
      </c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24"/>
      <c r="B69" s="225"/>
      <c r="C69" s="261" t="s">
        <v>247</v>
      </c>
      <c r="D69" s="229"/>
      <c r="E69" s="230">
        <v>0.13900000000000001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16"/>
      <c r="Z69" s="216"/>
      <c r="AA69" s="216"/>
      <c r="AB69" s="216"/>
      <c r="AC69" s="216"/>
      <c r="AD69" s="216"/>
      <c r="AE69" s="216"/>
      <c r="AF69" s="216"/>
      <c r="AG69" s="216" t="s">
        <v>165</v>
      </c>
      <c r="AH69" s="216">
        <v>0</v>
      </c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>
      <c r="A70" s="232" t="s">
        <v>153</v>
      </c>
      <c r="B70" s="233" t="s">
        <v>78</v>
      </c>
      <c r="C70" s="258" t="s">
        <v>79</v>
      </c>
      <c r="D70" s="234"/>
      <c r="E70" s="235"/>
      <c r="F70" s="236"/>
      <c r="G70" s="236">
        <f>SUMIF(AG71:AG82,"&lt;&gt;NOR",G71:G82)</f>
        <v>0</v>
      </c>
      <c r="H70" s="236"/>
      <c r="I70" s="236">
        <f>SUM(I71:I82)</f>
        <v>0</v>
      </c>
      <c r="J70" s="236"/>
      <c r="K70" s="236">
        <f>SUM(K71:K82)</f>
        <v>0</v>
      </c>
      <c r="L70" s="236"/>
      <c r="M70" s="236">
        <f>SUM(M71:M82)</f>
        <v>0</v>
      </c>
      <c r="N70" s="236"/>
      <c r="O70" s="236">
        <f>SUM(O71:O82)</f>
        <v>1.25</v>
      </c>
      <c r="P70" s="236"/>
      <c r="Q70" s="236">
        <f>SUM(Q71:Q82)</f>
        <v>0</v>
      </c>
      <c r="R70" s="236"/>
      <c r="S70" s="236"/>
      <c r="T70" s="237"/>
      <c r="U70" s="231"/>
      <c r="V70" s="231">
        <f>SUM(V71:V82)</f>
        <v>11.51</v>
      </c>
      <c r="W70" s="231"/>
      <c r="X70" s="231"/>
      <c r="AG70" t="s">
        <v>154</v>
      </c>
    </row>
    <row r="71" spans="1:60" ht="20.399999999999999" outlineLevel="1">
      <c r="A71" s="238">
        <v>21</v>
      </c>
      <c r="B71" s="239" t="s">
        <v>248</v>
      </c>
      <c r="C71" s="259" t="s">
        <v>249</v>
      </c>
      <c r="D71" s="240" t="s">
        <v>250</v>
      </c>
      <c r="E71" s="241">
        <v>0.72807999999999995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15</v>
      </c>
      <c r="M71" s="243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3" t="s">
        <v>169</v>
      </c>
      <c r="S71" s="243" t="s">
        <v>159</v>
      </c>
      <c r="T71" s="244" t="s">
        <v>159</v>
      </c>
      <c r="U71" s="227">
        <v>1.8360000000000001</v>
      </c>
      <c r="V71" s="227">
        <f>ROUND(E71*U71,2)</f>
        <v>1.34</v>
      </c>
      <c r="W71" s="227"/>
      <c r="X71" s="227" t="s">
        <v>160</v>
      </c>
      <c r="Y71" s="216"/>
      <c r="Z71" s="216"/>
      <c r="AA71" s="216"/>
      <c r="AB71" s="216"/>
      <c r="AC71" s="216"/>
      <c r="AD71" s="216"/>
      <c r="AE71" s="216"/>
      <c r="AF71" s="216"/>
      <c r="AG71" s="216" t="s">
        <v>161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24"/>
      <c r="B72" s="225"/>
      <c r="C72" s="260" t="s">
        <v>251</v>
      </c>
      <c r="D72" s="245"/>
      <c r="E72" s="245"/>
      <c r="F72" s="245"/>
      <c r="G72" s="245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16"/>
      <c r="Z72" s="216"/>
      <c r="AA72" s="216"/>
      <c r="AB72" s="216"/>
      <c r="AC72" s="216"/>
      <c r="AD72" s="216"/>
      <c r="AE72" s="216"/>
      <c r="AF72" s="216"/>
      <c r="AG72" s="216" t="s">
        <v>163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46" t="str">
        <f>C72</f>
        <v>pod mazaniny a dlažby, popř. na plochých střechách, vodorovný nebo ve spádu, s udusáním a urovnáním povrchu,</v>
      </c>
      <c r="BB72" s="216"/>
      <c r="BC72" s="216"/>
      <c r="BD72" s="216"/>
      <c r="BE72" s="216"/>
      <c r="BF72" s="216"/>
      <c r="BG72" s="216"/>
      <c r="BH72" s="216"/>
    </row>
    <row r="73" spans="1:60" outlineLevel="1">
      <c r="A73" s="224"/>
      <c r="B73" s="225"/>
      <c r="C73" s="261" t="s">
        <v>252</v>
      </c>
      <c r="D73" s="229"/>
      <c r="E73" s="230">
        <v>0.72807999999999995</v>
      </c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16"/>
      <c r="Z73" s="216"/>
      <c r="AA73" s="216"/>
      <c r="AB73" s="216"/>
      <c r="AC73" s="216"/>
      <c r="AD73" s="216"/>
      <c r="AE73" s="216"/>
      <c r="AF73" s="216"/>
      <c r="AG73" s="216" t="s">
        <v>165</v>
      </c>
      <c r="AH73" s="216">
        <v>0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8">
        <v>22</v>
      </c>
      <c r="B74" s="239" t="s">
        <v>253</v>
      </c>
      <c r="C74" s="259" t="s">
        <v>254</v>
      </c>
      <c r="D74" s="240" t="s">
        <v>250</v>
      </c>
      <c r="E74" s="241">
        <v>1.2985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15</v>
      </c>
      <c r="M74" s="243">
        <f>G74*(1+L74/100)</f>
        <v>0</v>
      </c>
      <c r="N74" s="243">
        <v>0.38850000000000001</v>
      </c>
      <c r="O74" s="243">
        <f>ROUND(E74*N74,2)</f>
        <v>0.5</v>
      </c>
      <c r="P74" s="243">
        <v>0</v>
      </c>
      <c r="Q74" s="243">
        <f>ROUND(E74*P74,2)</f>
        <v>0</v>
      </c>
      <c r="R74" s="243" t="s">
        <v>169</v>
      </c>
      <c r="S74" s="243" t="s">
        <v>159</v>
      </c>
      <c r="T74" s="244" t="s">
        <v>190</v>
      </c>
      <c r="U74" s="227">
        <v>1.8360000000000001</v>
      </c>
      <c r="V74" s="227">
        <f>ROUND(E74*U74,2)</f>
        <v>2.38</v>
      </c>
      <c r="W74" s="227"/>
      <c r="X74" s="227" t="s">
        <v>160</v>
      </c>
      <c r="Y74" s="216"/>
      <c r="Z74" s="216"/>
      <c r="AA74" s="216"/>
      <c r="AB74" s="216"/>
      <c r="AC74" s="216"/>
      <c r="AD74" s="216"/>
      <c r="AE74" s="216"/>
      <c r="AF74" s="216"/>
      <c r="AG74" s="216" t="s">
        <v>161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24"/>
      <c r="B75" s="225"/>
      <c r="C75" s="260" t="s">
        <v>255</v>
      </c>
      <c r="D75" s="245"/>
      <c r="E75" s="245"/>
      <c r="F75" s="245"/>
      <c r="G75" s="245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16"/>
      <c r="Z75" s="216"/>
      <c r="AA75" s="216"/>
      <c r="AB75" s="216"/>
      <c r="AC75" s="216"/>
      <c r="AD75" s="216"/>
      <c r="AE75" s="216"/>
      <c r="AF75" s="216"/>
      <c r="AG75" s="216" t="s">
        <v>163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46" t="str">
        <f>C75</f>
        <v>pod  mazaniny a dlažby, popř. na plochých střechách vodorovný nebo ve spádu s udusáním a urovnáním povrchu</v>
      </c>
      <c r="BB75" s="216"/>
      <c r="BC75" s="216"/>
      <c r="BD75" s="216"/>
      <c r="BE75" s="216"/>
      <c r="BF75" s="216"/>
      <c r="BG75" s="216"/>
      <c r="BH75" s="216"/>
    </row>
    <row r="76" spans="1:60" outlineLevel="1">
      <c r="A76" s="224"/>
      <c r="B76" s="225"/>
      <c r="C76" s="261" t="s">
        <v>256</v>
      </c>
      <c r="D76" s="229"/>
      <c r="E76" s="230">
        <v>0.98799999999999999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16"/>
      <c r="Z76" s="216"/>
      <c r="AA76" s="216"/>
      <c r="AB76" s="216"/>
      <c r="AC76" s="216"/>
      <c r="AD76" s="216"/>
      <c r="AE76" s="216"/>
      <c r="AF76" s="216"/>
      <c r="AG76" s="216" t="s">
        <v>165</v>
      </c>
      <c r="AH76" s="216">
        <v>0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24"/>
      <c r="B77" s="225"/>
      <c r="C77" s="261" t="s">
        <v>257</v>
      </c>
      <c r="D77" s="229"/>
      <c r="E77" s="230">
        <v>0.2</v>
      </c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16"/>
      <c r="Z77" s="216"/>
      <c r="AA77" s="216"/>
      <c r="AB77" s="216"/>
      <c r="AC77" s="216"/>
      <c r="AD77" s="216"/>
      <c r="AE77" s="216"/>
      <c r="AF77" s="216"/>
      <c r="AG77" s="216" t="s">
        <v>165</v>
      </c>
      <c r="AH77" s="216">
        <v>0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24"/>
      <c r="B78" s="225"/>
      <c r="C78" s="261" t="s">
        <v>258</v>
      </c>
      <c r="D78" s="229"/>
      <c r="E78" s="230">
        <v>0.1105</v>
      </c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16"/>
      <c r="Z78" s="216"/>
      <c r="AA78" s="216"/>
      <c r="AB78" s="216"/>
      <c r="AC78" s="216"/>
      <c r="AD78" s="216"/>
      <c r="AE78" s="216"/>
      <c r="AF78" s="216"/>
      <c r="AG78" s="216" t="s">
        <v>165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8">
        <v>23</v>
      </c>
      <c r="B79" s="239" t="s">
        <v>259</v>
      </c>
      <c r="C79" s="259" t="s">
        <v>260</v>
      </c>
      <c r="D79" s="240" t="s">
        <v>168</v>
      </c>
      <c r="E79" s="241">
        <v>25.97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15</v>
      </c>
      <c r="M79" s="243">
        <f>G79*(1+L79/100)</f>
        <v>0</v>
      </c>
      <c r="N79" s="243">
        <v>2.8819999999999998E-2</v>
      </c>
      <c r="O79" s="243">
        <f>ROUND(E79*N79,2)</f>
        <v>0.75</v>
      </c>
      <c r="P79" s="243">
        <v>0</v>
      </c>
      <c r="Q79" s="243">
        <f>ROUND(E79*P79,2)</f>
        <v>0</v>
      </c>
      <c r="R79" s="243" t="s">
        <v>169</v>
      </c>
      <c r="S79" s="243" t="s">
        <v>159</v>
      </c>
      <c r="T79" s="244" t="s">
        <v>159</v>
      </c>
      <c r="U79" s="227">
        <v>0.3</v>
      </c>
      <c r="V79" s="227">
        <f>ROUND(E79*U79,2)</f>
        <v>7.79</v>
      </c>
      <c r="W79" s="227"/>
      <c r="X79" s="227" t="s">
        <v>160</v>
      </c>
      <c r="Y79" s="216"/>
      <c r="Z79" s="216"/>
      <c r="AA79" s="216"/>
      <c r="AB79" s="216"/>
      <c r="AC79" s="216"/>
      <c r="AD79" s="216"/>
      <c r="AE79" s="216"/>
      <c r="AF79" s="216"/>
      <c r="AG79" s="216" t="s">
        <v>161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24"/>
      <c r="B80" s="225"/>
      <c r="C80" s="261" t="s">
        <v>261</v>
      </c>
      <c r="D80" s="229"/>
      <c r="E80" s="230">
        <v>19.760000000000002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16"/>
      <c r="Z80" s="216"/>
      <c r="AA80" s="216"/>
      <c r="AB80" s="216"/>
      <c r="AC80" s="216"/>
      <c r="AD80" s="216"/>
      <c r="AE80" s="216"/>
      <c r="AF80" s="216"/>
      <c r="AG80" s="216" t="s">
        <v>165</v>
      </c>
      <c r="AH80" s="216">
        <v>0</v>
      </c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24"/>
      <c r="B81" s="225"/>
      <c r="C81" s="261" t="s">
        <v>262</v>
      </c>
      <c r="D81" s="229"/>
      <c r="E81" s="230">
        <v>4</v>
      </c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27"/>
      <c r="Y81" s="216"/>
      <c r="Z81" s="216"/>
      <c r="AA81" s="216"/>
      <c r="AB81" s="216"/>
      <c r="AC81" s="216"/>
      <c r="AD81" s="216"/>
      <c r="AE81" s="216"/>
      <c r="AF81" s="216"/>
      <c r="AG81" s="216" t="s">
        <v>165</v>
      </c>
      <c r="AH81" s="216">
        <v>0</v>
      </c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24"/>
      <c r="B82" s="225"/>
      <c r="C82" s="261" t="s">
        <v>263</v>
      </c>
      <c r="D82" s="229"/>
      <c r="E82" s="230">
        <v>2.21</v>
      </c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16"/>
      <c r="Z82" s="216"/>
      <c r="AA82" s="216"/>
      <c r="AB82" s="216"/>
      <c r="AC82" s="216"/>
      <c r="AD82" s="216"/>
      <c r="AE82" s="216"/>
      <c r="AF82" s="216"/>
      <c r="AG82" s="216" t="s">
        <v>165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>
      <c r="A83" s="232" t="s">
        <v>153</v>
      </c>
      <c r="B83" s="233" t="s">
        <v>80</v>
      </c>
      <c r="C83" s="258" t="s">
        <v>81</v>
      </c>
      <c r="D83" s="234"/>
      <c r="E83" s="235"/>
      <c r="F83" s="236"/>
      <c r="G83" s="236">
        <f>SUMIF(AG84:AG88,"&lt;&gt;NOR",G84:G88)</f>
        <v>0</v>
      </c>
      <c r="H83" s="236"/>
      <c r="I83" s="236">
        <f>SUM(I84:I88)</f>
        <v>0</v>
      </c>
      <c r="J83" s="236"/>
      <c r="K83" s="236">
        <f>SUM(K84:K88)</f>
        <v>0</v>
      </c>
      <c r="L83" s="236"/>
      <c r="M83" s="236">
        <f>SUM(M84:M88)</f>
        <v>0</v>
      </c>
      <c r="N83" s="236"/>
      <c r="O83" s="236">
        <f>SUM(O84:O88)</f>
        <v>0.04</v>
      </c>
      <c r="P83" s="236"/>
      <c r="Q83" s="236">
        <f>SUM(Q84:Q88)</f>
        <v>0</v>
      </c>
      <c r="R83" s="236"/>
      <c r="S83" s="236"/>
      <c r="T83" s="237"/>
      <c r="U83" s="231"/>
      <c r="V83" s="231">
        <f>SUM(V84:V88)</f>
        <v>2</v>
      </c>
      <c r="W83" s="231"/>
      <c r="X83" s="231"/>
      <c r="AG83" t="s">
        <v>154</v>
      </c>
    </row>
    <row r="84" spans="1:60" ht="30.6" outlineLevel="1">
      <c r="A84" s="238">
        <v>24</v>
      </c>
      <c r="B84" s="239" t="s">
        <v>264</v>
      </c>
      <c r="C84" s="259" t="s">
        <v>845</v>
      </c>
      <c r="D84" s="240" t="s">
        <v>183</v>
      </c>
      <c r="E84" s="241">
        <v>1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15</v>
      </c>
      <c r="M84" s="243">
        <f>G84*(1+L84/100)</f>
        <v>0</v>
      </c>
      <c r="N84" s="243">
        <v>6.4999999999999997E-4</v>
      </c>
      <c r="O84" s="243">
        <f>ROUND(E84*N84,2)</f>
        <v>0</v>
      </c>
      <c r="P84" s="243">
        <v>0</v>
      </c>
      <c r="Q84" s="243">
        <f>ROUND(E84*P84,2)</f>
        <v>0</v>
      </c>
      <c r="R84" s="243" t="s">
        <v>169</v>
      </c>
      <c r="S84" s="243" t="s">
        <v>159</v>
      </c>
      <c r="T84" s="244" t="s">
        <v>190</v>
      </c>
      <c r="U84" s="227">
        <v>2</v>
      </c>
      <c r="V84" s="227">
        <f>ROUND(E84*U84,2)</f>
        <v>2</v>
      </c>
      <c r="W84" s="227"/>
      <c r="X84" s="227" t="s">
        <v>160</v>
      </c>
      <c r="Y84" s="216"/>
      <c r="Z84" s="216"/>
      <c r="AA84" s="216"/>
      <c r="AB84" s="216"/>
      <c r="AC84" s="216"/>
      <c r="AD84" s="216"/>
      <c r="AE84" s="216"/>
      <c r="AF84" s="216"/>
      <c r="AG84" s="216" t="s">
        <v>161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24"/>
      <c r="B85" s="225"/>
      <c r="C85" s="260" t="s">
        <v>265</v>
      </c>
      <c r="D85" s="245"/>
      <c r="E85" s="245"/>
      <c r="F85" s="245"/>
      <c r="G85" s="245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16"/>
      <c r="Z85" s="216"/>
      <c r="AA85" s="216"/>
      <c r="AB85" s="216"/>
      <c r="AC85" s="216"/>
      <c r="AD85" s="216"/>
      <c r="AE85" s="216"/>
      <c r="AF85" s="216"/>
      <c r="AG85" s="216" t="s">
        <v>163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24"/>
      <c r="B86" s="225"/>
      <c r="C86" s="261" t="s">
        <v>184</v>
      </c>
      <c r="D86" s="229"/>
      <c r="E86" s="230">
        <v>1</v>
      </c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16"/>
      <c r="Z86" s="216"/>
      <c r="AA86" s="216"/>
      <c r="AB86" s="216"/>
      <c r="AC86" s="216"/>
      <c r="AD86" s="216"/>
      <c r="AE86" s="216"/>
      <c r="AF86" s="216"/>
      <c r="AG86" s="216" t="s">
        <v>165</v>
      </c>
      <c r="AH86" s="216">
        <v>0</v>
      </c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8">
        <v>25</v>
      </c>
      <c r="B87" s="239" t="s">
        <v>266</v>
      </c>
      <c r="C87" s="259" t="s">
        <v>267</v>
      </c>
      <c r="D87" s="240" t="s">
        <v>183</v>
      </c>
      <c r="E87" s="241">
        <v>1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15</v>
      </c>
      <c r="M87" s="243">
        <f>G87*(1+L87/100)</f>
        <v>0</v>
      </c>
      <c r="N87" s="243">
        <v>3.6999999999999998E-2</v>
      </c>
      <c r="O87" s="243">
        <f>ROUND(E87*N87,2)</f>
        <v>0.04</v>
      </c>
      <c r="P87" s="243">
        <v>0</v>
      </c>
      <c r="Q87" s="243">
        <f>ROUND(E87*P87,2)</f>
        <v>0</v>
      </c>
      <c r="R87" s="243" t="s">
        <v>206</v>
      </c>
      <c r="S87" s="243" t="s">
        <v>159</v>
      </c>
      <c r="T87" s="244" t="s">
        <v>190</v>
      </c>
      <c r="U87" s="227">
        <v>0</v>
      </c>
      <c r="V87" s="227">
        <f>ROUND(E87*U87,2)</f>
        <v>0</v>
      </c>
      <c r="W87" s="227"/>
      <c r="X87" s="227" t="s">
        <v>207</v>
      </c>
      <c r="Y87" s="216"/>
      <c r="Z87" s="216"/>
      <c r="AA87" s="216"/>
      <c r="AB87" s="216"/>
      <c r="AC87" s="216"/>
      <c r="AD87" s="216"/>
      <c r="AE87" s="216"/>
      <c r="AF87" s="216"/>
      <c r="AG87" s="216" t="s">
        <v>208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24"/>
      <c r="B88" s="225"/>
      <c r="C88" s="261" t="s">
        <v>184</v>
      </c>
      <c r="D88" s="229"/>
      <c r="E88" s="230">
        <v>1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16"/>
      <c r="Z88" s="216"/>
      <c r="AA88" s="216"/>
      <c r="AB88" s="216"/>
      <c r="AC88" s="216"/>
      <c r="AD88" s="216"/>
      <c r="AE88" s="216"/>
      <c r="AF88" s="216"/>
      <c r="AG88" s="216" t="s">
        <v>165</v>
      </c>
      <c r="AH88" s="216">
        <v>0</v>
      </c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>
      <c r="A89" s="232" t="s">
        <v>153</v>
      </c>
      <c r="B89" s="233" t="s">
        <v>82</v>
      </c>
      <c r="C89" s="258" t="s">
        <v>83</v>
      </c>
      <c r="D89" s="234"/>
      <c r="E89" s="235"/>
      <c r="F89" s="236"/>
      <c r="G89" s="236">
        <f>SUMIF(AG90:AG92,"&lt;&gt;NOR",G90:G92)</f>
        <v>0</v>
      </c>
      <c r="H89" s="236"/>
      <c r="I89" s="236">
        <f>SUM(I90:I92)</f>
        <v>0</v>
      </c>
      <c r="J89" s="236"/>
      <c r="K89" s="236">
        <f>SUM(K90:K92)</f>
        <v>0</v>
      </c>
      <c r="L89" s="236"/>
      <c r="M89" s="236">
        <f>SUM(M90:M92)</f>
        <v>0</v>
      </c>
      <c r="N89" s="236"/>
      <c r="O89" s="236">
        <f>SUM(O90:O92)</f>
        <v>0.56999999999999995</v>
      </c>
      <c r="P89" s="236"/>
      <c r="Q89" s="236">
        <f>SUM(Q90:Q92)</f>
        <v>0</v>
      </c>
      <c r="R89" s="236"/>
      <c r="S89" s="236"/>
      <c r="T89" s="237"/>
      <c r="U89" s="231"/>
      <c r="V89" s="231">
        <f>SUM(V90:V92)</f>
        <v>4.49</v>
      </c>
      <c r="W89" s="231"/>
      <c r="X89" s="231"/>
      <c r="AG89" t="s">
        <v>154</v>
      </c>
    </row>
    <row r="90" spans="1:60" ht="20.399999999999999" outlineLevel="1">
      <c r="A90" s="238">
        <v>26</v>
      </c>
      <c r="B90" s="239" t="s">
        <v>268</v>
      </c>
      <c r="C90" s="259" t="s">
        <v>269</v>
      </c>
      <c r="D90" s="240" t="s">
        <v>168</v>
      </c>
      <c r="E90" s="241">
        <v>31.204999999999998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15</v>
      </c>
      <c r="M90" s="243">
        <f>G90*(1+L90/100)</f>
        <v>0</v>
      </c>
      <c r="N90" s="243">
        <v>1.8380000000000001E-2</v>
      </c>
      <c r="O90" s="243">
        <f>ROUND(E90*N90,2)</f>
        <v>0.56999999999999995</v>
      </c>
      <c r="P90" s="243">
        <v>0</v>
      </c>
      <c r="Q90" s="243">
        <f>ROUND(E90*P90,2)</f>
        <v>0</v>
      </c>
      <c r="R90" s="243" t="s">
        <v>270</v>
      </c>
      <c r="S90" s="243" t="s">
        <v>159</v>
      </c>
      <c r="T90" s="244" t="s">
        <v>159</v>
      </c>
      <c r="U90" s="227">
        <v>0.14399999999999999</v>
      </c>
      <c r="V90" s="227">
        <f>ROUND(E90*U90,2)</f>
        <v>4.49</v>
      </c>
      <c r="W90" s="227"/>
      <c r="X90" s="227" t="s">
        <v>160</v>
      </c>
      <c r="Y90" s="216"/>
      <c r="Z90" s="216"/>
      <c r="AA90" s="216"/>
      <c r="AB90" s="216"/>
      <c r="AC90" s="216"/>
      <c r="AD90" s="216"/>
      <c r="AE90" s="216"/>
      <c r="AF90" s="216"/>
      <c r="AG90" s="216" t="s">
        <v>161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24"/>
      <c r="B91" s="225"/>
      <c r="C91" s="260" t="s">
        <v>271</v>
      </c>
      <c r="D91" s="245"/>
      <c r="E91" s="245"/>
      <c r="F91" s="245"/>
      <c r="G91" s="245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227"/>
      <c r="W91" s="227"/>
      <c r="X91" s="227"/>
      <c r="Y91" s="216"/>
      <c r="Z91" s="216"/>
      <c r="AA91" s="216"/>
      <c r="AB91" s="216"/>
      <c r="AC91" s="216"/>
      <c r="AD91" s="216"/>
      <c r="AE91" s="216"/>
      <c r="AF91" s="216"/>
      <c r="AG91" s="216" t="s">
        <v>163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24"/>
      <c r="B92" s="225"/>
      <c r="C92" s="261" t="s">
        <v>272</v>
      </c>
      <c r="D92" s="229"/>
      <c r="E92" s="230">
        <v>31.204999999999998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16"/>
      <c r="Z92" s="216"/>
      <c r="AA92" s="216"/>
      <c r="AB92" s="216"/>
      <c r="AC92" s="216"/>
      <c r="AD92" s="216"/>
      <c r="AE92" s="216"/>
      <c r="AF92" s="216"/>
      <c r="AG92" s="216" t="s">
        <v>165</v>
      </c>
      <c r="AH92" s="216">
        <v>0</v>
      </c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>
      <c r="A93" s="232" t="s">
        <v>153</v>
      </c>
      <c r="B93" s="233" t="s">
        <v>84</v>
      </c>
      <c r="C93" s="258" t="s">
        <v>85</v>
      </c>
      <c r="D93" s="234"/>
      <c r="E93" s="235"/>
      <c r="F93" s="236"/>
      <c r="G93" s="236">
        <f>SUMIF(AG94:AG106,"&lt;&gt;NOR",G94:G106)</f>
        <v>0</v>
      </c>
      <c r="H93" s="236"/>
      <c r="I93" s="236">
        <f>SUM(I94:I106)</f>
        <v>0</v>
      </c>
      <c r="J93" s="236"/>
      <c r="K93" s="236">
        <f>SUM(K94:K106)</f>
        <v>0</v>
      </c>
      <c r="L93" s="236"/>
      <c r="M93" s="236">
        <f>SUM(M94:M106)</f>
        <v>0</v>
      </c>
      <c r="N93" s="236"/>
      <c r="O93" s="236">
        <f>SUM(O94:O106)</f>
        <v>0.14000000000000001</v>
      </c>
      <c r="P93" s="236"/>
      <c r="Q93" s="236">
        <f>SUM(Q94:Q106)</f>
        <v>0</v>
      </c>
      <c r="R93" s="236"/>
      <c r="S93" s="236"/>
      <c r="T93" s="237"/>
      <c r="U93" s="231"/>
      <c r="V93" s="231">
        <f>SUM(V94:V106)</f>
        <v>21.659999999999997</v>
      </c>
      <c r="W93" s="231"/>
      <c r="X93" s="231"/>
      <c r="AG93" t="s">
        <v>154</v>
      </c>
    </row>
    <row r="94" spans="1:60" ht="20.399999999999999" outlineLevel="1">
      <c r="A94" s="238">
        <v>27</v>
      </c>
      <c r="B94" s="239" t="s">
        <v>273</v>
      </c>
      <c r="C94" s="259" t="s">
        <v>846</v>
      </c>
      <c r="D94" s="240" t="s">
        <v>168</v>
      </c>
      <c r="E94" s="241">
        <v>50.22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15</v>
      </c>
      <c r="M94" s="243">
        <f>G94*(1+L94/100)</f>
        <v>0</v>
      </c>
      <c r="N94" s="243">
        <v>4.0000000000000003E-5</v>
      </c>
      <c r="O94" s="243">
        <f>ROUND(E94*N94,2)</f>
        <v>0</v>
      </c>
      <c r="P94" s="243">
        <v>0</v>
      </c>
      <c r="Q94" s="243">
        <f>ROUND(E94*P94,2)</f>
        <v>0</v>
      </c>
      <c r="R94" s="243" t="s">
        <v>169</v>
      </c>
      <c r="S94" s="243" t="s">
        <v>159</v>
      </c>
      <c r="T94" s="244" t="s">
        <v>159</v>
      </c>
      <c r="U94" s="227">
        <v>0.308</v>
      </c>
      <c r="V94" s="227">
        <f>ROUND(E94*U94,2)</f>
        <v>15.47</v>
      </c>
      <c r="W94" s="227"/>
      <c r="X94" s="227" t="s">
        <v>160</v>
      </c>
      <c r="Y94" s="216"/>
      <c r="Z94" s="216"/>
      <c r="AA94" s="216"/>
      <c r="AB94" s="216"/>
      <c r="AC94" s="216"/>
      <c r="AD94" s="216"/>
      <c r="AE94" s="216"/>
      <c r="AF94" s="216"/>
      <c r="AG94" s="216" t="s">
        <v>161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24"/>
      <c r="B95" s="225"/>
      <c r="C95" s="261" t="s">
        <v>274</v>
      </c>
      <c r="D95" s="229"/>
      <c r="E95" s="230">
        <v>50.22</v>
      </c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16"/>
      <c r="Z95" s="216"/>
      <c r="AA95" s="216"/>
      <c r="AB95" s="216"/>
      <c r="AC95" s="216"/>
      <c r="AD95" s="216"/>
      <c r="AE95" s="216"/>
      <c r="AF95" s="216"/>
      <c r="AG95" s="216" t="s">
        <v>165</v>
      </c>
      <c r="AH95" s="216">
        <v>0</v>
      </c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ht="40.799999999999997" outlineLevel="1">
      <c r="A96" s="238">
        <v>28</v>
      </c>
      <c r="B96" s="239" t="s">
        <v>275</v>
      </c>
      <c r="C96" s="259" t="s">
        <v>847</v>
      </c>
      <c r="D96" s="240" t="s">
        <v>183</v>
      </c>
      <c r="E96" s="241">
        <v>4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15</v>
      </c>
      <c r="M96" s="243">
        <f>G96*(1+L96/100)</f>
        <v>0</v>
      </c>
      <c r="N96" s="243">
        <v>9.0699999999999999E-3</v>
      </c>
      <c r="O96" s="243">
        <f>ROUND(E96*N96,2)</f>
        <v>0.04</v>
      </c>
      <c r="P96" s="243">
        <v>0</v>
      </c>
      <c r="Q96" s="243">
        <f>ROUND(E96*P96,2)</f>
        <v>0</v>
      </c>
      <c r="R96" s="243" t="s">
        <v>169</v>
      </c>
      <c r="S96" s="243" t="s">
        <v>159</v>
      </c>
      <c r="T96" s="244" t="s">
        <v>159</v>
      </c>
      <c r="U96" s="227">
        <v>0.25</v>
      </c>
      <c r="V96" s="227">
        <f>ROUND(E96*U96,2)</f>
        <v>1</v>
      </c>
      <c r="W96" s="227"/>
      <c r="X96" s="227" t="s">
        <v>160</v>
      </c>
      <c r="Y96" s="216"/>
      <c r="Z96" s="216"/>
      <c r="AA96" s="216"/>
      <c r="AB96" s="216"/>
      <c r="AC96" s="216"/>
      <c r="AD96" s="216"/>
      <c r="AE96" s="216"/>
      <c r="AF96" s="216"/>
      <c r="AG96" s="216" t="s">
        <v>161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24"/>
      <c r="B97" s="225"/>
      <c r="C97" s="261" t="s">
        <v>276</v>
      </c>
      <c r="D97" s="229"/>
      <c r="E97" s="230">
        <v>4</v>
      </c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16"/>
      <c r="Z97" s="216"/>
      <c r="AA97" s="216"/>
      <c r="AB97" s="216"/>
      <c r="AC97" s="216"/>
      <c r="AD97" s="216"/>
      <c r="AE97" s="216"/>
      <c r="AF97" s="216"/>
      <c r="AG97" s="216" t="s">
        <v>165</v>
      </c>
      <c r="AH97" s="216">
        <v>0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ht="30.6" outlineLevel="1">
      <c r="A98" s="238">
        <v>29</v>
      </c>
      <c r="B98" s="239" t="s">
        <v>277</v>
      </c>
      <c r="C98" s="259" t="s">
        <v>278</v>
      </c>
      <c r="D98" s="240" t="s">
        <v>183</v>
      </c>
      <c r="E98" s="241">
        <v>1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15</v>
      </c>
      <c r="M98" s="243">
        <f>G98*(1+L98/100)</f>
        <v>0</v>
      </c>
      <c r="N98" s="243">
        <v>1.6379999999999999E-2</v>
      </c>
      <c r="O98" s="243">
        <f>ROUND(E98*N98,2)</f>
        <v>0.02</v>
      </c>
      <c r="P98" s="243">
        <v>0</v>
      </c>
      <c r="Q98" s="243">
        <f>ROUND(E98*P98,2)</f>
        <v>0</v>
      </c>
      <c r="R98" s="243" t="s">
        <v>169</v>
      </c>
      <c r="S98" s="243" t="s">
        <v>159</v>
      </c>
      <c r="T98" s="244" t="s">
        <v>159</v>
      </c>
      <c r="U98" s="227">
        <v>0.4</v>
      </c>
      <c r="V98" s="227">
        <f>ROUND(E98*U98,2)</f>
        <v>0.4</v>
      </c>
      <c r="W98" s="227"/>
      <c r="X98" s="227" t="s">
        <v>160</v>
      </c>
      <c r="Y98" s="216"/>
      <c r="Z98" s="216"/>
      <c r="AA98" s="216"/>
      <c r="AB98" s="216"/>
      <c r="AC98" s="216"/>
      <c r="AD98" s="216"/>
      <c r="AE98" s="216"/>
      <c r="AF98" s="216"/>
      <c r="AG98" s="216" t="s">
        <v>161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24"/>
      <c r="B99" s="225"/>
      <c r="C99" s="260" t="s">
        <v>279</v>
      </c>
      <c r="D99" s="245"/>
      <c r="E99" s="245"/>
      <c r="F99" s="245"/>
      <c r="G99" s="245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16"/>
      <c r="Z99" s="216"/>
      <c r="AA99" s="216"/>
      <c r="AB99" s="216"/>
      <c r="AC99" s="216"/>
      <c r="AD99" s="216"/>
      <c r="AE99" s="216"/>
      <c r="AF99" s="216"/>
      <c r="AG99" s="216" t="s">
        <v>163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24"/>
      <c r="B100" s="225"/>
      <c r="C100" s="261" t="s">
        <v>280</v>
      </c>
      <c r="D100" s="229"/>
      <c r="E100" s="230">
        <v>1</v>
      </c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165</v>
      </c>
      <c r="AH100" s="216">
        <v>0</v>
      </c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ht="20.399999999999999" outlineLevel="1">
      <c r="A101" s="238">
        <v>30</v>
      </c>
      <c r="B101" s="239" t="s">
        <v>281</v>
      </c>
      <c r="C101" s="259" t="s">
        <v>282</v>
      </c>
      <c r="D101" s="240" t="s">
        <v>283</v>
      </c>
      <c r="E101" s="241">
        <v>2.5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15</v>
      </c>
      <c r="M101" s="243">
        <f>G101*(1+L101/100)</f>
        <v>0</v>
      </c>
      <c r="N101" s="243">
        <v>2.8459999999999999E-2</v>
      </c>
      <c r="O101" s="243">
        <f>ROUND(E101*N101,2)</f>
        <v>7.0000000000000007E-2</v>
      </c>
      <c r="P101" s="243">
        <v>0</v>
      </c>
      <c r="Q101" s="243">
        <f>ROUND(E101*P101,2)</f>
        <v>0</v>
      </c>
      <c r="R101" s="243" t="s">
        <v>169</v>
      </c>
      <c r="S101" s="243" t="s">
        <v>159</v>
      </c>
      <c r="T101" s="244" t="s">
        <v>159</v>
      </c>
      <c r="U101" s="227">
        <v>1.915</v>
      </c>
      <c r="V101" s="227">
        <f>ROUND(E101*U101,2)</f>
        <v>4.79</v>
      </c>
      <c r="W101" s="227"/>
      <c r="X101" s="227" t="s">
        <v>160</v>
      </c>
      <c r="Y101" s="216"/>
      <c r="Z101" s="216"/>
      <c r="AA101" s="216"/>
      <c r="AB101" s="216"/>
      <c r="AC101" s="216"/>
      <c r="AD101" s="216"/>
      <c r="AE101" s="216"/>
      <c r="AF101" s="216"/>
      <c r="AG101" s="216" t="s">
        <v>161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24"/>
      <c r="B102" s="225"/>
      <c r="C102" s="261" t="s">
        <v>284</v>
      </c>
      <c r="D102" s="229"/>
      <c r="E102" s="230">
        <v>2.5</v>
      </c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16"/>
      <c r="Z102" s="216"/>
      <c r="AA102" s="216"/>
      <c r="AB102" s="216"/>
      <c r="AC102" s="216"/>
      <c r="AD102" s="216"/>
      <c r="AE102" s="216"/>
      <c r="AF102" s="216"/>
      <c r="AG102" s="216" t="s">
        <v>165</v>
      </c>
      <c r="AH102" s="216">
        <v>0</v>
      </c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0.399999999999999" outlineLevel="1">
      <c r="A103" s="238">
        <v>31</v>
      </c>
      <c r="B103" s="239" t="s">
        <v>285</v>
      </c>
      <c r="C103" s="259" t="s">
        <v>286</v>
      </c>
      <c r="D103" s="240" t="s">
        <v>283</v>
      </c>
      <c r="E103" s="241">
        <v>0.49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15</v>
      </c>
      <c r="M103" s="243">
        <f>G103*(1+L103/100)</f>
        <v>0</v>
      </c>
      <c r="N103" s="243">
        <v>5.7200000000000003E-3</v>
      </c>
      <c r="O103" s="243">
        <f>ROUND(E103*N103,2)</f>
        <v>0</v>
      </c>
      <c r="P103" s="243">
        <v>0</v>
      </c>
      <c r="Q103" s="243">
        <f>ROUND(E103*P103,2)</f>
        <v>0</v>
      </c>
      <c r="R103" s="243" t="s">
        <v>206</v>
      </c>
      <c r="S103" s="243" t="s">
        <v>159</v>
      </c>
      <c r="T103" s="244" t="s">
        <v>159</v>
      </c>
      <c r="U103" s="227">
        <v>0</v>
      </c>
      <c r="V103" s="227">
        <f>ROUND(E103*U103,2)</f>
        <v>0</v>
      </c>
      <c r="W103" s="227"/>
      <c r="X103" s="227" t="s">
        <v>207</v>
      </c>
      <c r="Y103" s="216"/>
      <c r="Z103" s="216"/>
      <c r="AA103" s="216"/>
      <c r="AB103" s="216"/>
      <c r="AC103" s="216"/>
      <c r="AD103" s="216"/>
      <c r="AE103" s="216"/>
      <c r="AF103" s="216"/>
      <c r="AG103" s="216" t="s">
        <v>208</v>
      </c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24"/>
      <c r="B104" s="225"/>
      <c r="C104" s="261" t="s">
        <v>287</v>
      </c>
      <c r="D104" s="229"/>
      <c r="E104" s="230">
        <v>0.49</v>
      </c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16"/>
      <c r="Z104" s="216"/>
      <c r="AA104" s="216"/>
      <c r="AB104" s="216"/>
      <c r="AC104" s="216"/>
      <c r="AD104" s="216"/>
      <c r="AE104" s="216"/>
      <c r="AF104" s="216"/>
      <c r="AG104" s="216" t="s">
        <v>165</v>
      </c>
      <c r="AH104" s="216">
        <v>0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8">
        <v>32</v>
      </c>
      <c r="B105" s="239" t="s">
        <v>288</v>
      </c>
      <c r="C105" s="259" t="s">
        <v>289</v>
      </c>
      <c r="D105" s="240" t="s">
        <v>205</v>
      </c>
      <c r="E105" s="241">
        <v>10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15</v>
      </c>
      <c r="M105" s="243">
        <f>G105*(1+L105/100)</f>
        <v>0</v>
      </c>
      <c r="N105" s="243">
        <v>1E-3</v>
      </c>
      <c r="O105" s="243">
        <f>ROUND(E105*N105,2)</f>
        <v>0.01</v>
      </c>
      <c r="P105" s="243">
        <v>0</v>
      </c>
      <c r="Q105" s="243">
        <f>ROUND(E105*P105,2)</f>
        <v>0</v>
      </c>
      <c r="R105" s="243" t="s">
        <v>206</v>
      </c>
      <c r="S105" s="243" t="s">
        <v>159</v>
      </c>
      <c r="T105" s="244" t="s">
        <v>159</v>
      </c>
      <c r="U105" s="227">
        <v>0</v>
      </c>
      <c r="V105" s="227">
        <f>ROUND(E105*U105,2)</f>
        <v>0</v>
      </c>
      <c r="W105" s="227"/>
      <c r="X105" s="227" t="s">
        <v>207</v>
      </c>
      <c r="Y105" s="216"/>
      <c r="Z105" s="216"/>
      <c r="AA105" s="216"/>
      <c r="AB105" s="216"/>
      <c r="AC105" s="216"/>
      <c r="AD105" s="216"/>
      <c r="AE105" s="216"/>
      <c r="AF105" s="216"/>
      <c r="AG105" s="216" t="s">
        <v>208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24"/>
      <c r="B106" s="225"/>
      <c r="C106" s="261" t="s">
        <v>290</v>
      </c>
      <c r="D106" s="229"/>
      <c r="E106" s="230">
        <v>10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16"/>
      <c r="Z106" s="216"/>
      <c r="AA106" s="216"/>
      <c r="AB106" s="216"/>
      <c r="AC106" s="216"/>
      <c r="AD106" s="216"/>
      <c r="AE106" s="216"/>
      <c r="AF106" s="216"/>
      <c r="AG106" s="216" t="s">
        <v>165</v>
      </c>
      <c r="AH106" s="216">
        <v>0</v>
      </c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>
      <c r="A107" s="232" t="s">
        <v>153</v>
      </c>
      <c r="B107" s="233" t="s">
        <v>86</v>
      </c>
      <c r="C107" s="258" t="s">
        <v>87</v>
      </c>
      <c r="D107" s="234"/>
      <c r="E107" s="235"/>
      <c r="F107" s="236"/>
      <c r="G107" s="236">
        <f>SUMIF(AG108:AG174,"&lt;&gt;NOR",G108:G174)</f>
        <v>0</v>
      </c>
      <c r="H107" s="236"/>
      <c r="I107" s="236">
        <f>SUM(I108:I174)</f>
        <v>0</v>
      </c>
      <c r="J107" s="236"/>
      <c r="K107" s="236">
        <f>SUM(K108:K174)</f>
        <v>0</v>
      </c>
      <c r="L107" s="236"/>
      <c r="M107" s="236">
        <f>SUM(M108:M174)</f>
        <v>0</v>
      </c>
      <c r="N107" s="236"/>
      <c r="O107" s="236">
        <f>SUM(O108:O174)</f>
        <v>0.01</v>
      </c>
      <c r="P107" s="236"/>
      <c r="Q107" s="236">
        <f>SUM(Q108:Q174)</f>
        <v>7.419999999999999</v>
      </c>
      <c r="R107" s="236"/>
      <c r="S107" s="236"/>
      <c r="T107" s="237"/>
      <c r="U107" s="231"/>
      <c r="V107" s="231">
        <f>SUM(V108:V174)</f>
        <v>41.31</v>
      </c>
      <c r="W107" s="231"/>
      <c r="X107" s="231"/>
      <c r="AG107" t="s">
        <v>154</v>
      </c>
    </row>
    <row r="108" spans="1:60" outlineLevel="1">
      <c r="A108" s="238">
        <v>33</v>
      </c>
      <c r="B108" s="239" t="s">
        <v>291</v>
      </c>
      <c r="C108" s="259" t="s">
        <v>292</v>
      </c>
      <c r="D108" s="240" t="s">
        <v>168</v>
      </c>
      <c r="E108" s="241">
        <v>12.06006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15</v>
      </c>
      <c r="M108" s="243">
        <f>G108*(1+L108/100)</f>
        <v>0</v>
      </c>
      <c r="N108" s="243">
        <v>6.7000000000000002E-4</v>
      </c>
      <c r="O108" s="243">
        <f>ROUND(E108*N108,2)</f>
        <v>0.01</v>
      </c>
      <c r="P108" s="243">
        <v>0.12</v>
      </c>
      <c r="Q108" s="243">
        <f>ROUND(E108*P108,2)</f>
        <v>1.45</v>
      </c>
      <c r="R108" s="243" t="s">
        <v>293</v>
      </c>
      <c r="S108" s="243" t="s">
        <v>159</v>
      </c>
      <c r="T108" s="244" t="s">
        <v>159</v>
      </c>
      <c r="U108" s="227">
        <v>0.16700000000000001</v>
      </c>
      <c r="V108" s="227">
        <f>ROUND(E108*U108,2)</f>
        <v>2.0099999999999998</v>
      </c>
      <c r="W108" s="227"/>
      <c r="X108" s="227" t="s">
        <v>160</v>
      </c>
      <c r="Y108" s="216"/>
      <c r="Z108" s="216"/>
      <c r="AA108" s="216"/>
      <c r="AB108" s="216"/>
      <c r="AC108" s="216"/>
      <c r="AD108" s="216"/>
      <c r="AE108" s="216"/>
      <c r="AF108" s="216"/>
      <c r="AG108" s="216" t="s">
        <v>161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ht="21" outlineLevel="1">
      <c r="A109" s="224"/>
      <c r="B109" s="225"/>
      <c r="C109" s="260" t="s">
        <v>294</v>
      </c>
      <c r="D109" s="245"/>
      <c r="E109" s="245"/>
      <c r="F109" s="245"/>
      <c r="G109" s="245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16"/>
      <c r="Z109" s="216"/>
      <c r="AA109" s="216"/>
      <c r="AB109" s="216"/>
      <c r="AC109" s="216"/>
      <c r="AD109" s="216"/>
      <c r="AE109" s="216"/>
      <c r="AF109" s="216"/>
      <c r="AG109" s="216" t="s">
        <v>163</v>
      </c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46" t="str">
        <f>C109</f>
        <v>nebo vybourání otvorů průřezové plochy přes 4 m2 v příčkách, včetně pomocného lešení o výšce podlahy do 1900 mm a pro zatížení do 1,5 kPa  (150 kg/m2),</v>
      </c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24"/>
      <c r="B110" s="225"/>
      <c r="C110" s="261" t="s">
        <v>295</v>
      </c>
      <c r="D110" s="229"/>
      <c r="E110" s="230">
        <v>12.06006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16"/>
      <c r="Z110" s="216"/>
      <c r="AA110" s="216"/>
      <c r="AB110" s="216"/>
      <c r="AC110" s="216"/>
      <c r="AD110" s="216"/>
      <c r="AE110" s="216"/>
      <c r="AF110" s="216"/>
      <c r="AG110" s="216" t="s">
        <v>165</v>
      </c>
      <c r="AH110" s="216">
        <v>0</v>
      </c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8">
        <v>34</v>
      </c>
      <c r="B111" s="239" t="s">
        <v>296</v>
      </c>
      <c r="C111" s="259" t="s">
        <v>297</v>
      </c>
      <c r="D111" s="240" t="s">
        <v>168</v>
      </c>
      <c r="E111" s="241">
        <v>2.4033199999999999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15</v>
      </c>
      <c r="M111" s="243">
        <f>G111*(1+L111/100)</f>
        <v>0</v>
      </c>
      <c r="N111" s="243">
        <v>6.7000000000000002E-4</v>
      </c>
      <c r="O111" s="243">
        <f>ROUND(E111*N111,2)</f>
        <v>0</v>
      </c>
      <c r="P111" s="243">
        <v>0.13300000000000001</v>
      </c>
      <c r="Q111" s="243">
        <f>ROUND(E111*P111,2)</f>
        <v>0.32</v>
      </c>
      <c r="R111" s="243" t="s">
        <v>293</v>
      </c>
      <c r="S111" s="243" t="s">
        <v>159</v>
      </c>
      <c r="T111" s="244" t="s">
        <v>159</v>
      </c>
      <c r="U111" s="227">
        <v>0.188</v>
      </c>
      <c r="V111" s="227">
        <f>ROUND(E111*U111,2)</f>
        <v>0.45</v>
      </c>
      <c r="W111" s="227"/>
      <c r="X111" s="227" t="s">
        <v>160</v>
      </c>
      <c r="Y111" s="216"/>
      <c r="Z111" s="216"/>
      <c r="AA111" s="216"/>
      <c r="AB111" s="216"/>
      <c r="AC111" s="216"/>
      <c r="AD111" s="216"/>
      <c r="AE111" s="216"/>
      <c r="AF111" s="216"/>
      <c r="AG111" s="216" t="s">
        <v>161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ht="21" outlineLevel="1">
      <c r="A112" s="224"/>
      <c r="B112" s="225"/>
      <c r="C112" s="260" t="s">
        <v>294</v>
      </c>
      <c r="D112" s="245"/>
      <c r="E112" s="245"/>
      <c r="F112" s="245"/>
      <c r="G112" s="245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163</v>
      </c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46" t="str">
        <f>C112</f>
        <v>nebo vybourání otvorů průřezové plochy přes 4 m2 v příčkách, včetně pomocného lešení o výšce podlahy do 1900 mm a pro zatížení do 1,5 kPa  (150 kg/m2),</v>
      </c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24"/>
      <c r="B113" s="225"/>
      <c r="C113" s="261" t="s">
        <v>298</v>
      </c>
      <c r="D113" s="229"/>
      <c r="E113" s="230">
        <v>2.4033199999999999</v>
      </c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16"/>
      <c r="Z113" s="216"/>
      <c r="AA113" s="216"/>
      <c r="AB113" s="216"/>
      <c r="AC113" s="216"/>
      <c r="AD113" s="216"/>
      <c r="AE113" s="216"/>
      <c r="AF113" s="216"/>
      <c r="AG113" s="216" t="s">
        <v>165</v>
      </c>
      <c r="AH113" s="216">
        <v>0</v>
      </c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ht="20.399999999999999" outlineLevel="1">
      <c r="A114" s="238">
        <v>35</v>
      </c>
      <c r="B114" s="239" t="s">
        <v>299</v>
      </c>
      <c r="C114" s="259" t="s">
        <v>300</v>
      </c>
      <c r="D114" s="240" t="s">
        <v>168</v>
      </c>
      <c r="E114" s="241">
        <v>5.2278399999999996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15</v>
      </c>
      <c r="M114" s="243">
        <f>G114*(1+L114/100)</f>
        <v>0</v>
      </c>
      <c r="N114" s="243">
        <v>3.3E-4</v>
      </c>
      <c r="O114" s="243">
        <f>ROUND(E114*N114,2)</f>
        <v>0</v>
      </c>
      <c r="P114" s="243">
        <v>1.223E-2</v>
      </c>
      <c r="Q114" s="243">
        <f>ROUND(E114*P114,2)</f>
        <v>0.06</v>
      </c>
      <c r="R114" s="243" t="s">
        <v>293</v>
      </c>
      <c r="S114" s="243" t="s">
        <v>159</v>
      </c>
      <c r="T114" s="244" t="s">
        <v>159</v>
      </c>
      <c r="U114" s="227">
        <v>0.26800000000000002</v>
      </c>
      <c r="V114" s="227">
        <f>ROUND(E114*U114,2)</f>
        <v>1.4</v>
      </c>
      <c r="W114" s="227"/>
      <c r="X114" s="227" t="s">
        <v>160</v>
      </c>
      <c r="Y114" s="216"/>
      <c r="Z114" s="216"/>
      <c r="AA114" s="216"/>
      <c r="AB114" s="216"/>
      <c r="AC114" s="216"/>
      <c r="AD114" s="216"/>
      <c r="AE114" s="216"/>
      <c r="AF114" s="216"/>
      <c r="AG114" s="216" t="s">
        <v>161</v>
      </c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24"/>
      <c r="B115" s="225"/>
      <c r="C115" s="261" t="s">
        <v>301</v>
      </c>
      <c r="D115" s="229"/>
      <c r="E115" s="230">
        <v>1.6552899999999999</v>
      </c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16"/>
      <c r="Z115" s="216"/>
      <c r="AA115" s="216"/>
      <c r="AB115" s="216"/>
      <c r="AC115" s="216"/>
      <c r="AD115" s="216"/>
      <c r="AE115" s="216"/>
      <c r="AF115" s="216"/>
      <c r="AG115" s="216" t="s">
        <v>165</v>
      </c>
      <c r="AH115" s="216">
        <v>0</v>
      </c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24"/>
      <c r="B116" s="225"/>
      <c r="C116" s="261" t="s">
        <v>302</v>
      </c>
      <c r="D116" s="229"/>
      <c r="E116" s="230">
        <v>2.6002900000000002</v>
      </c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27"/>
      <c r="Y116" s="216"/>
      <c r="Z116" s="216"/>
      <c r="AA116" s="216"/>
      <c r="AB116" s="216"/>
      <c r="AC116" s="216"/>
      <c r="AD116" s="216"/>
      <c r="AE116" s="216"/>
      <c r="AF116" s="216"/>
      <c r="AG116" s="216" t="s">
        <v>165</v>
      </c>
      <c r="AH116" s="216">
        <v>0</v>
      </c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24"/>
      <c r="B117" s="225"/>
      <c r="C117" s="261" t="s">
        <v>303</v>
      </c>
      <c r="D117" s="229"/>
      <c r="E117" s="230">
        <v>0.97226000000000001</v>
      </c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27"/>
      <c r="Y117" s="216"/>
      <c r="Z117" s="216"/>
      <c r="AA117" s="216"/>
      <c r="AB117" s="216"/>
      <c r="AC117" s="216"/>
      <c r="AD117" s="216"/>
      <c r="AE117" s="216"/>
      <c r="AF117" s="216"/>
      <c r="AG117" s="216" t="s">
        <v>165</v>
      </c>
      <c r="AH117" s="216">
        <v>0</v>
      </c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8">
        <v>36</v>
      </c>
      <c r="B118" s="239" t="s">
        <v>304</v>
      </c>
      <c r="C118" s="259" t="s">
        <v>305</v>
      </c>
      <c r="D118" s="240" t="s">
        <v>168</v>
      </c>
      <c r="E118" s="241">
        <v>0.50539999999999996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15</v>
      </c>
      <c r="M118" s="243">
        <f>G118*(1+L118/100)</f>
        <v>0</v>
      </c>
      <c r="N118" s="243">
        <v>6.7000000000000002E-4</v>
      </c>
      <c r="O118" s="243">
        <f>ROUND(E118*N118,2)</f>
        <v>0</v>
      </c>
      <c r="P118" s="243">
        <v>8.2000000000000003E-2</v>
      </c>
      <c r="Q118" s="243">
        <f>ROUND(E118*P118,2)</f>
        <v>0.04</v>
      </c>
      <c r="R118" s="243" t="s">
        <v>293</v>
      </c>
      <c r="S118" s="243" t="s">
        <v>159</v>
      </c>
      <c r="T118" s="244" t="s">
        <v>159</v>
      </c>
      <c r="U118" s="227">
        <v>0.6</v>
      </c>
      <c r="V118" s="227">
        <f>ROUND(E118*U118,2)</f>
        <v>0.3</v>
      </c>
      <c r="W118" s="227"/>
      <c r="X118" s="227" t="s">
        <v>160</v>
      </c>
      <c r="Y118" s="216"/>
      <c r="Z118" s="216"/>
      <c r="AA118" s="216"/>
      <c r="AB118" s="216"/>
      <c r="AC118" s="216"/>
      <c r="AD118" s="216"/>
      <c r="AE118" s="216"/>
      <c r="AF118" s="216"/>
      <c r="AG118" s="216" t="s">
        <v>161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24"/>
      <c r="B119" s="225"/>
      <c r="C119" s="260" t="s">
        <v>306</v>
      </c>
      <c r="D119" s="245"/>
      <c r="E119" s="245"/>
      <c r="F119" s="245"/>
      <c r="G119" s="245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16"/>
      <c r="Z119" s="216"/>
      <c r="AA119" s="216"/>
      <c r="AB119" s="216"/>
      <c r="AC119" s="216"/>
      <c r="AD119" s="216"/>
      <c r="AE119" s="216"/>
      <c r="AF119" s="216"/>
      <c r="AG119" s="216" t="s">
        <v>163</v>
      </c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46" t="str">
        <f>C119</f>
        <v>nebo vybourání otvorů jakýchkoliv rozměrů, včetně pomocného lešení o výšce podlahy do 1900 mm a pro zatížení do 1,5 kPa  (150 kg/m2),</v>
      </c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24"/>
      <c r="B120" s="225"/>
      <c r="C120" s="261" t="s">
        <v>307</v>
      </c>
      <c r="D120" s="229"/>
      <c r="E120" s="230">
        <v>0.50539999999999996</v>
      </c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27"/>
      <c r="Y120" s="216"/>
      <c r="Z120" s="216"/>
      <c r="AA120" s="216"/>
      <c r="AB120" s="216"/>
      <c r="AC120" s="216"/>
      <c r="AD120" s="216"/>
      <c r="AE120" s="216"/>
      <c r="AF120" s="216"/>
      <c r="AG120" s="216" t="s">
        <v>165</v>
      </c>
      <c r="AH120" s="216">
        <v>0</v>
      </c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ht="20.399999999999999" outlineLevel="1">
      <c r="A121" s="238">
        <v>37</v>
      </c>
      <c r="B121" s="239" t="s">
        <v>308</v>
      </c>
      <c r="C121" s="259" t="s">
        <v>309</v>
      </c>
      <c r="D121" s="240" t="s">
        <v>250</v>
      </c>
      <c r="E121" s="241">
        <v>0.31374000000000002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15</v>
      </c>
      <c r="M121" s="243">
        <f>G121*(1+L121/100)</f>
        <v>0</v>
      </c>
      <c r="N121" s="243">
        <v>0</v>
      </c>
      <c r="O121" s="243">
        <f>ROUND(E121*N121,2)</f>
        <v>0</v>
      </c>
      <c r="P121" s="243">
        <v>2.2000000000000002</v>
      </c>
      <c r="Q121" s="243">
        <f>ROUND(E121*P121,2)</f>
        <v>0.69</v>
      </c>
      <c r="R121" s="243" t="s">
        <v>293</v>
      </c>
      <c r="S121" s="243" t="s">
        <v>159</v>
      </c>
      <c r="T121" s="244" t="s">
        <v>159</v>
      </c>
      <c r="U121" s="227">
        <v>10.88</v>
      </c>
      <c r="V121" s="227">
        <f>ROUND(E121*U121,2)</f>
        <v>3.41</v>
      </c>
      <c r="W121" s="227"/>
      <c r="X121" s="227" t="s">
        <v>160</v>
      </c>
      <c r="Y121" s="216"/>
      <c r="Z121" s="216"/>
      <c r="AA121" s="216"/>
      <c r="AB121" s="216"/>
      <c r="AC121" s="216"/>
      <c r="AD121" s="216"/>
      <c r="AE121" s="216"/>
      <c r="AF121" s="216"/>
      <c r="AG121" s="216" t="s">
        <v>161</v>
      </c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24"/>
      <c r="B122" s="225"/>
      <c r="C122" s="261" t="s">
        <v>310</v>
      </c>
      <c r="D122" s="229"/>
      <c r="E122" s="230">
        <v>0.21274000000000001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27"/>
      <c r="Y122" s="216"/>
      <c r="Z122" s="216"/>
      <c r="AA122" s="216"/>
      <c r="AB122" s="216"/>
      <c r="AC122" s="216"/>
      <c r="AD122" s="216"/>
      <c r="AE122" s="216"/>
      <c r="AF122" s="216"/>
      <c r="AG122" s="216" t="s">
        <v>165</v>
      </c>
      <c r="AH122" s="216">
        <v>0</v>
      </c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24"/>
      <c r="B123" s="225"/>
      <c r="C123" s="261" t="s">
        <v>311</v>
      </c>
      <c r="D123" s="229"/>
      <c r="E123" s="230">
        <v>0.10100000000000001</v>
      </c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7"/>
      <c r="R123" s="227"/>
      <c r="S123" s="227"/>
      <c r="T123" s="227"/>
      <c r="U123" s="227"/>
      <c r="V123" s="227"/>
      <c r="W123" s="227"/>
      <c r="X123" s="227"/>
      <c r="Y123" s="216"/>
      <c r="Z123" s="216"/>
      <c r="AA123" s="216"/>
      <c r="AB123" s="216"/>
      <c r="AC123" s="216"/>
      <c r="AD123" s="216"/>
      <c r="AE123" s="216"/>
      <c r="AF123" s="216"/>
      <c r="AG123" s="216" t="s">
        <v>165</v>
      </c>
      <c r="AH123" s="216">
        <v>0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8">
        <v>38</v>
      </c>
      <c r="B124" s="239" t="s">
        <v>312</v>
      </c>
      <c r="C124" s="259" t="s">
        <v>313</v>
      </c>
      <c r="D124" s="240" t="s">
        <v>168</v>
      </c>
      <c r="E124" s="241">
        <v>1.01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15</v>
      </c>
      <c r="M124" s="243">
        <f>G124*(1+L124/100)</f>
        <v>0</v>
      </c>
      <c r="N124" s="243">
        <v>0</v>
      </c>
      <c r="O124" s="243">
        <f>ROUND(E124*N124,2)</f>
        <v>0</v>
      </c>
      <c r="P124" s="243">
        <v>0.02</v>
      </c>
      <c r="Q124" s="243">
        <f>ROUND(E124*P124,2)</f>
        <v>0.02</v>
      </c>
      <c r="R124" s="243" t="s">
        <v>293</v>
      </c>
      <c r="S124" s="243" t="s">
        <v>159</v>
      </c>
      <c r="T124" s="244" t="s">
        <v>159</v>
      </c>
      <c r="U124" s="227">
        <v>0.24</v>
      </c>
      <c r="V124" s="227">
        <f>ROUND(E124*U124,2)</f>
        <v>0.24</v>
      </c>
      <c r="W124" s="227"/>
      <c r="X124" s="227" t="s">
        <v>160</v>
      </c>
      <c r="Y124" s="216"/>
      <c r="Z124" s="216"/>
      <c r="AA124" s="216"/>
      <c r="AB124" s="216"/>
      <c r="AC124" s="216"/>
      <c r="AD124" s="216"/>
      <c r="AE124" s="216"/>
      <c r="AF124" s="216"/>
      <c r="AG124" s="216" t="s">
        <v>161</v>
      </c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24"/>
      <c r="B125" s="225"/>
      <c r="C125" s="260" t="s">
        <v>314</v>
      </c>
      <c r="D125" s="245"/>
      <c r="E125" s="245"/>
      <c r="F125" s="245"/>
      <c r="G125" s="245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27"/>
      <c r="Y125" s="216"/>
      <c r="Z125" s="216"/>
      <c r="AA125" s="216"/>
      <c r="AB125" s="216"/>
      <c r="AC125" s="216"/>
      <c r="AD125" s="216"/>
      <c r="AE125" s="216"/>
      <c r="AF125" s="216"/>
      <c r="AG125" s="216" t="s">
        <v>163</v>
      </c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24"/>
      <c r="B126" s="225"/>
      <c r="C126" s="261" t="s">
        <v>315</v>
      </c>
      <c r="D126" s="229"/>
      <c r="E126" s="230">
        <v>1.01</v>
      </c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16"/>
      <c r="Z126" s="216"/>
      <c r="AA126" s="216"/>
      <c r="AB126" s="216"/>
      <c r="AC126" s="216"/>
      <c r="AD126" s="216"/>
      <c r="AE126" s="216"/>
      <c r="AF126" s="216"/>
      <c r="AG126" s="216" t="s">
        <v>165</v>
      </c>
      <c r="AH126" s="216">
        <v>0</v>
      </c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8">
        <v>39</v>
      </c>
      <c r="B127" s="239" t="s">
        <v>316</v>
      </c>
      <c r="C127" s="259" t="s">
        <v>317</v>
      </c>
      <c r="D127" s="240" t="s">
        <v>168</v>
      </c>
      <c r="E127" s="241">
        <v>9.51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15</v>
      </c>
      <c r="M127" s="243">
        <f>G127*(1+L127/100)</f>
        <v>0</v>
      </c>
      <c r="N127" s="243">
        <v>0</v>
      </c>
      <c r="O127" s="243">
        <f>ROUND(E127*N127,2)</f>
        <v>0</v>
      </c>
      <c r="P127" s="243">
        <v>0.02</v>
      </c>
      <c r="Q127" s="243">
        <f>ROUND(E127*P127,2)</f>
        <v>0.19</v>
      </c>
      <c r="R127" s="243" t="s">
        <v>293</v>
      </c>
      <c r="S127" s="243" t="s">
        <v>159</v>
      </c>
      <c r="T127" s="244" t="s">
        <v>159</v>
      </c>
      <c r="U127" s="227">
        <v>0.14699999999999999</v>
      </c>
      <c r="V127" s="227">
        <f>ROUND(E127*U127,2)</f>
        <v>1.4</v>
      </c>
      <c r="W127" s="227"/>
      <c r="X127" s="227" t="s">
        <v>160</v>
      </c>
      <c r="Y127" s="216"/>
      <c r="Z127" s="216"/>
      <c r="AA127" s="216"/>
      <c r="AB127" s="216"/>
      <c r="AC127" s="216"/>
      <c r="AD127" s="216"/>
      <c r="AE127" s="216"/>
      <c r="AF127" s="216"/>
      <c r="AG127" s="216" t="s">
        <v>161</v>
      </c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24"/>
      <c r="B128" s="225"/>
      <c r="C128" s="260" t="s">
        <v>314</v>
      </c>
      <c r="D128" s="245"/>
      <c r="E128" s="245"/>
      <c r="F128" s="245"/>
      <c r="G128" s="245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16"/>
      <c r="Z128" s="216"/>
      <c r="AA128" s="216"/>
      <c r="AB128" s="216"/>
      <c r="AC128" s="216"/>
      <c r="AD128" s="216"/>
      <c r="AE128" s="216"/>
      <c r="AF128" s="216"/>
      <c r="AG128" s="216" t="s">
        <v>163</v>
      </c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24"/>
      <c r="B129" s="225"/>
      <c r="C129" s="261" t="s">
        <v>318</v>
      </c>
      <c r="D129" s="229"/>
      <c r="E129" s="230">
        <v>4.72</v>
      </c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16"/>
      <c r="Z129" s="216"/>
      <c r="AA129" s="216"/>
      <c r="AB129" s="216"/>
      <c r="AC129" s="216"/>
      <c r="AD129" s="216"/>
      <c r="AE129" s="216"/>
      <c r="AF129" s="216"/>
      <c r="AG129" s="216" t="s">
        <v>165</v>
      </c>
      <c r="AH129" s="216">
        <v>0</v>
      </c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24"/>
      <c r="B130" s="225"/>
      <c r="C130" s="261" t="s">
        <v>319</v>
      </c>
      <c r="D130" s="229"/>
      <c r="E130" s="230">
        <v>3.57</v>
      </c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16"/>
      <c r="Z130" s="216"/>
      <c r="AA130" s="216"/>
      <c r="AB130" s="216"/>
      <c r="AC130" s="216"/>
      <c r="AD130" s="216"/>
      <c r="AE130" s="216"/>
      <c r="AF130" s="216"/>
      <c r="AG130" s="216" t="s">
        <v>165</v>
      </c>
      <c r="AH130" s="216">
        <v>0</v>
      </c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24"/>
      <c r="B131" s="225"/>
      <c r="C131" s="261" t="s">
        <v>320</v>
      </c>
      <c r="D131" s="229"/>
      <c r="E131" s="230">
        <v>1.22</v>
      </c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16"/>
      <c r="Z131" s="216"/>
      <c r="AA131" s="216"/>
      <c r="AB131" s="216"/>
      <c r="AC131" s="216"/>
      <c r="AD131" s="216"/>
      <c r="AE131" s="216"/>
      <c r="AF131" s="216"/>
      <c r="AG131" s="216" t="s">
        <v>165</v>
      </c>
      <c r="AH131" s="216">
        <v>0</v>
      </c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ht="20.399999999999999" outlineLevel="1">
      <c r="A132" s="238">
        <v>40</v>
      </c>
      <c r="B132" s="239" t="s">
        <v>321</v>
      </c>
      <c r="C132" s="259" t="s">
        <v>322</v>
      </c>
      <c r="D132" s="240" t="s">
        <v>250</v>
      </c>
      <c r="E132" s="241">
        <v>0.72807999999999995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15</v>
      </c>
      <c r="M132" s="243">
        <f>G132*(1+L132/100)</f>
        <v>0</v>
      </c>
      <c r="N132" s="243">
        <v>0</v>
      </c>
      <c r="O132" s="243">
        <f>ROUND(E132*N132,2)</f>
        <v>0</v>
      </c>
      <c r="P132" s="243">
        <v>1.4</v>
      </c>
      <c r="Q132" s="243">
        <f>ROUND(E132*P132,2)</f>
        <v>1.02</v>
      </c>
      <c r="R132" s="243" t="s">
        <v>293</v>
      </c>
      <c r="S132" s="243" t="s">
        <v>159</v>
      </c>
      <c r="T132" s="244" t="s">
        <v>190</v>
      </c>
      <c r="U132" s="227">
        <v>1.0509999999999999</v>
      </c>
      <c r="V132" s="227">
        <f>ROUND(E132*U132,2)</f>
        <v>0.77</v>
      </c>
      <c r="W132" s="227"/>
      <c r="X132" s="227" t="s">
        <v>160</v>
      </c>
      <c r="Y132" s="216"/>
      <c r="Z132" s="216"/>
      <c r="AA132" s="216"/>
      <c r="AB132" s="216"/>
      <c r="AC132" s="216"/>
      <c r="AD132" s="216"/>
      <c r="AE132" s="216"/>
      <c r="AF132" s="216"/>
      <c r="AG132" s="216" t="s">
        <v>161</v>
      </c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24"/>
      <c r="B133" s="225"/>
      <c r="C133" s="261" t="s">
        <v>252</v>
      </c>
      <c r="D133" s="229"/>
      <c r="E133" s="230">
        <v>0.72807999999999995</v>
      </c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27"/>
      <c r="Y133" s="216"/>
      <c r="Z133" s="216"/>
      <c r="AA133" s="216"/>
      <c r="AB133" s="216"/>
      <c r="AC133" s="216"/>
      <c r="AD133" s="216"/>
      <c r="AE133" s="216"/>
      <c r="AF133" s="216"/>
      <c r="AG133" s="216" t="s">
        <v>165</v>
      </c>
      <c r="AH133" s="216">
        <v>0</v>
      </c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8">
        <v>41</v>
      </c>
      <c r="B134" s="239" t="s">
        <v>323</v>
      </c>
      <c r="C134" s="259" t="s">
        <v>324</v>
      </c>
      <c r="D134" s="240" t="s">
        <v>183</v>
      </c>
      <c r="E134" s="241">
        <v>2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15</v>
      </c>
      <c r="M134" s="243">
        <f>G134*(1+L134/100)</f>
        <v>0</v>
      </c>
      <c r="N134" s="243">
        <v>0</v>
      </c>
      <c r="O134" s="243">
        <f>ROUND(E134*N134,2)</f>
        <v>0</v>
      </c>
      <c r="P134" s="243">
        <v>0</v>
      </c>
      <c r="Q134" s="243">
        <f>ROUND(E134*P134,2)</f>
        <v>0</v>
      </c>
      <c r="R134" s="243" t="s">
        <v>293</v>
      </c>
      <c r="S134" s="243" t="s">
        <v>159</v>
      </c>
      <c r="T134" s="244" t="s">
        <v>159</v>
      </c>
      <c r="U134" s="227">
        <v>0.03</v>
      </c>
      <c r="V134" s="227">
        <f>ROUND(E134*U134,2)</f>
        <v>0.06</v>
      </c>
      <c r="W134" s="227"/>
      <c r="X134" s="227" t="s">
        <v>160</v>
      </c>
      <c r="Y134" s="216"/>
      <c r="Z134" s="216"/>
      <c r="AA134" s="216"/>
      <c r="AB134" s="216"/>
      <c r="AC134" s="216"/>
      <c r="AD134" s="216"/>
      <c r="AE134" s="216"/>
      <c r="AF134" s="216"/>
      <c r="AG134" s="216" t="s">
        <v>161</v>
      </c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24"/>
      <c r="B135" s="225"/>
      <c r="C135" s="260" t="s">
        <v>325</v>
      </c>
      <c r="D135" s="245"/>
      <c r="E135" s="245"/>
      <c r="F135" s="245"/>
      <c r="G135" s="245"/>
      <c r="H135" s="227"/>
      <c r="I135" s="227"/>
      <c r="J135" s="227"/>
      <c r="K135" s="227"/>
      <c r="L135" s="227"/>
      <c r="M135" s="227"/>
      <c r="N135" s="227"/>
      <c r="O135" s="227"/>
      <c r="P135" s="227"/>
      <c r="Q135" s="227"/>
      <c r="R135" s="227"/>
      <c r="S135" s="227"/>
      <c r="T135" s="227"/>
      <c r="U135" s="227"/>
      <c r="V135" s="227"/>
      <c r="W135" s="227"/>
      <c r="X135" s="227"/>
      <c r="Y135" s="216"/>
      <c r="Z135" s="216"/>
      <c r="AA135" s="216"/>
      <c r="AB135" s="216"/>
      <c r="AC135" s="216"/>
      <c r="AD135" s="216"/>
      <c r="AE135" s="216"/>
      <c r="AF135" s="216"/>
      <c r="AG135" s="216" t="s">
        <v>163</v>
      </c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24"/>
      <c r="B136" s="225"/>
      <c r="C136" s="261" t="s">
        <v>326</v>
      </c>
      <c r="D136" s="229"/>
      <c r="E136" s="230">
        <v>2</v>
      </c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16"/>
      <c r="Z136" s="216"/>
      <c r="AA136" s="216"/>
      <c r="AB136" s="216"/>
      <c r="AC136" s="216"/>
      <c r="AD136" s="216"/>
      <c r="AE136" s="216"/>
      <c r="AF136" s="216"/>
      <c r="AG136" s="216" t="s">
        <v>165</v>
      </c>
      <c r="AH136" s="216">
        <v>0</v>
      </c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8">
        <v>42</v>
      </c>
      <c r="B137" s="239" t="s">
        <v>327</v>
      </c>
      <c r="C137" s="259" t="s">
        <v>328</v>
      </c>
      <c r="D137" s="240" t="s">
        <v>183</v>
      </c>
      <c r="E137" s="241">
        <v>3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15</v>
      </c>
      <c r="M137" s="243">
        <f>G137*(1+L137/100)</f>
        <v>0</v>
      </c>
      <c r="N137" s="243">
        <v>0</v>
      </c>
      <c r="O137" s="243">
        <f>ROUND(E137*N137,2)</f>
        <v>0</v>
      </c>
      <c r="P137" s="243">
        <v>0</v>
      </c>
      <c r="Q137" s="243">
        <f>ROUND(E137*P137,2)</f>
        <v>0</v>
      </c>
      <c r="R137" s="243" t="s">
        <v>293</v>
      </c>
      <c r="S137" s="243" t="s">
        <v>159</v>
      </c>
      <c r="T137" s="244" t="s">
        <v>159</v>
      </c>
      <c r="U137" s="227">
        <v>0.1</v>
      </c>
      <c r="V137" s="227">
        <f>ROUND(E137*U137,2)</f>
        <v>0.3</v>
      </c>
      <c r="W137" s="227"/>
      <c r="X137" s="227" t="s">
        <v>160</v>
      </c>
      <c r="Y137" s="216"/>
      <c r="Z137" s="216"/>
      <c r="AA137" s="216"/>
      <c r="AB137" s="216"/>
      <c r="AC137" s="216"/>
      <c r="AD137" s="216"/>
      <c r="AE137" s="216"/>
      <c r="AF137" s="216"/>
      <c r="AG137" s="216" t="s">
        <v>161</v>
      </c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24"/>
      <c r="B138" s="225"/>
      <c r="C138" s="260" t="s">
        <v>325</v>
      </c>
      <c r="D138" s="245"/>
      <c r="E138" s="245"/>
      <c r="F138" s="245"/>
      <c r="G138" s="245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16"/>
      <c r="Z138" s="216"/>
      <c r="AA138" s="216"/>
      <c r="AB138" s="216"/>
      <c r="AC138" s="216"/>
      <c r="AD138" s="216"/>
      <c r="AE138" s="216"/>
      <c r="AF138" s="216"/>
      <c r="AG138" s="216" t="s">
        <v>163</v>
      </c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24"/>
      <c r="B139" s="225"/>
      <c r="C139" s="261" t="s">
        <v>329</v>
      </c>
      <c r="D139" s="229"/>
      <c r="E139" s="230">
        <v>3</v>
      </c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16"/>
      <c r="Z139" s="216"/>
      <c r="AA139" s="216"/>
      <c r="AB139" s="216"/>
      <c r="AC139" s="216"/>
      <c r="AD139" s="216"/>
      <c r="AE139" s="216"/>
      <c r="AF139" s="216"/>
      <c r="AG139" s="216" t="s">
        <v>165</v>
      </c>
      <c r="AH139" s="216">
        <v>0</v>
      </c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ht="20.399999999999999" outlineLevel="1">
      <c r="A140" s="238">
        <v>43</v>
      </c>
      <c r="B140" s="239" t="s">
        <v>330</v>
      </c>
      <c r="C140" s="259" t="s">
        <v>331</v>
      </c>
      <c r="D140" s="240" t="s">
        <v>168</v>
      </c>
      <c r="E140" s="241">
        <v>1.9306000000000001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15</v>
      </c>
      <c r="M140" s="243">
        <f>G140*(1+L140/100)</f>
        <v>0</v>
      </c>
      <c r="N140" s="243">
        <v>1.17E-3</v>
      </c>
      <c r="O140" s="243">
        <f>ROUND(E140*N140,2)</f>
        <v>0</v>
      </c>
      <c r="P140" s="243">
        <v>7.5999999999999998E-2</v>
      </c>
      <c r="Q140" s="243">
        <f>ROUND(E140*P140,2)</f>
        <v>0.15</v>
      </c>
      <c r="R140" s="243" t="s">
        <v>293</v>
      </c>
      <c r="S140" s="243" t="s">
        <v>159</v>
      </c>
      <c r="T140" s="244" t="s">
        <v>159</v>
      </c>
      <c r="U140" s="227">
        <v>0.93899999999999995</v>
      </c>
      <c r="V140" s="227">
        <f>ROUND(E140*U140,2)</f>
        <v>1.81</v>
      </c>
      <c r="W140" s="227"/>
      <c r="X140" s="227" t="s">
        <v>160</v>
      </c>
      <c r="Y140" s="216"/>
      <c r="Z140" s="216"/>
      <c r="AA140" s="216"/>
      <c r="AB140" s="216"/>
      <c r="AC140" s="216"/>
      <c r="AD140" s="216"/>
      <c r="AE140" s="216"/>
      <c r="AF140" s="216"/>
      <c r="AG140" s="216" t="s">
        <v>161</v>
      </c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24"/>
      <c r="B141" s="225"/>
      <c r="C141" s="261" t="s">
        <v>332</v>
      </c>
      <c r="D141" s="229"/>
      <c r="E141" s="230">
        <v>1.9306000000000001</v>
      </c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27"/>
      <c r="Y141" s="216"/>
      <c r="Z141" s="216"/>
      <c r="AA141" s="216"/>
      <c r="AB141" s="216"/>
      <c r="AC141" s="216"/>
      <c r="AD141" s="216"/>
      <c r="AE141" s="216"/>
      <c r="AF141" s="216"/>
      <c r="AG141" s="216" t="s">
        <v>165</v>
      </c>
      <c r="AH141" s="216">
        <v>0</v>
      </c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8">
        <v>44</v>
      </c>
      <c r="B142" s="239" t="s">
        <v>333</v>
      </c>
      <c r="C142" s="259" t="s">
        <v>334</v>
      </c>
      <c r="D142" s="240" t="s">
        <v>283</v>
      </c>
      <c r="E142" s="241">
        <v>0.61499999999999999</v>
      </c>
      <c r="F142" s="242"/>
      <c r="G142" s="243">
        <f>ROUND(E142*F142,2)</f>
        <v>0</v>
      </c>
      <c r="H142" s="242"/>
      <c r="I142" s="243">
        <f>ROUND(E142*H142,2)</f>
        <v>0</v>
      </c>
      <c r="J142" s="242"/>
      <c r="K142" s="243">
        <f>ROUND(E142*J142,2)</f>
        <v>0</v>
      </c>
      <c r="L142" s="243">
        <v>15</v>
      </c>
      <c r="M142" s="243">
        <f>G142*(1+L142/100)</f>
        <v>0</v>
      </c>
      <c r="N142" s="243">
        <v>0</v>
      </c>
      <c r="O142" s="243">
        <f>ROUND(E142*N142,2)</f>
        <v>0</v>
      </c>
      <c r="P142" s="243">
        <v>2.3900000000000001E-2</v>
      </c>
      <c r="Q142" s="243">
        <f>ROUND(E142*P142,2)</f>
        <v>0.01</v>
      </c>
      <c r="R142" s="243" t="s">
        <v>293</v>
      </c>
      <c r="S142" s="243" t="s">
        <v>159</v>
      </c>
      <c r="T142" s="244" t="s">
        <v>159</v>
      </c>
      <c r="U142" s="227">
        <v>3.5</v>
      </c>
      <c r="V142" s="227">
        <f>ROUND(E142*U142,2)</f>
        <v>2.15</v>
      </c>
      <c r="W142" s="227"/>
      <c r="X142" s="227" t="s">
        <v>160</v>
      </c>
      <c r="Y142" s="216"/>
      <c r="Z142" s="216"/>
      <c r="AA142" s="216"/>
      <c r="AB142" s="216"/>
      <c r="AC142" s="216"/>
      <c r="AD142" s="216"/>
      <c r="AE142" s="216"/>
      <c r="AF142" s="216"/>
      <c r="AG142" s="216" t="s">
        <v>161</v>
      </c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24"/>
      <c r="B143" s="225"/>
      <c r="C143" s="261" t="s">
        <v>335</v>
      </c>
      <c r="D143" s="229"/>
      <c r="E143" s="230">
        <v>0.49</v>
      </c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7"/>
      <c r="R143" s="227"/>
      <c r="S143" s="227"/>
      <c r="T143" s="227"/>
      <c r="U143" s="227"/>
      <c r="V143" s="227"/>
      <c r="W143" s="227"/>
      <c r="X143" s="227"/>
      <c r="Y143" s="216"/>
      <c r="Z143" s="216"/>
      <c r="AA143" s="216"/>
      <c r="AB143" s="216"/>
      <c r="AC143" s="216"/>
      <c r="AD143" s="216"/>
      <c r="AE143" s="216"/>
      <c r="AF143" s="216"/>
      <c r="AG143" s="216" t="s">
        <v>165</v>
      </c>
      <c r="AH143" s="216">
        <v>0</v>
      </c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24"/>
      <c r="B144" s="225"/>
      <c r="C144" s="261" t="s">
        <v>336</v>
      </c>
      <c r="D144" s="229"/>
      <c r="E144" s="230">
        <v>0.125</v>
      </c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16"/>
      <c r="Z144" s="216"/>
      <c r="AA144" s="216"/>
      <c r="AB144" s="216"/>
      <c r="AC144" s="216"/>
      <c r="AD144" s="216"/>
      <c r="AE144" s="216"/>
      <c r="AF144" s="216"/>
      <c r="AG144" s="216" t="s">
        <v>165</v>
      </c>
      <c r="AH144" s="216">
        <v>0</v>
      </c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8">
        <v>45</v>
      </c>
      <c r="B145" s="239" t="s">
        <v>337</v>
      </c>
      <c r="C145" s="259" t="s">
        <v>338</v>
      </c>
      <c r="D145" s="240" t="s">
        <v>283</v>
      </c>
      <c r="E145" s="241">
        <v>0.5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15</v>
      </c>
      <c r="M145" s="243">
        <f>G145*(1+L145/100)</f>
        <v>0</v>
      </c>
      <c r="N145" s="243">
        <v>0</v>
      </c>
      <c r="O145" s="243">
        <f>ROUND(E145*N145,2)</f>
        <v>0</v>
      </c>
      <c r="P145" s="243">
        <v>3.6170000000000001E-2</v>
      </c>
      <c r="Q145" s="243">
        <f>ROUND(E145*P145,2)</f>
        <v>0.02</v>
      </c>
      <c r="R145" s="243" t="s">
        <v>293</v>
      </c>
      <c r="S145" s="243" t="s">
        <v>159</v>
      </c>
      <c r="T145" s="244" t="s">
        <v>159</v>
      </c>
      <c r="U145" s="227">
        <v>4</v>
      </c>
      <c r="V145" s="227">
        <f>ROUND(E145*U145,2)</f>
        <v>2</v>
      </c>
      <c r="W145" s="227"/>
      <c r="X145" s="227" t="s">
        <v>160</v>
      </c>
      <c r="Y145" s="216"/>
      <c r="Z145" s="216"/>
      <c r="AA145" s="216"/>
      <c r="AB145" s="216"/>
      <c r="AC145" s="216"/>
      <c r="AD145" s="216"/>
      <c r="AE145" s="216"/>
      <c r="AF145" s="216"/>
      <c r="AG145" s="216" t="s">
        <v>161</v>
      </c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24"/>
      <c r="B146" s="225"/>
      <c r="C146" s="261" t="s">
        <v>339</v>
      </c>
      <c r="D146" s="229"/>
      <c r="E146" s="230">
        <v>0.5</v>
      </c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16"/>
      <c r="Z146" s="216"/>
      <c r="AA146" s="216"/>
      <c r="AB146" s="216"/>
      <c r="AC146" s="216"/>
      <c r="AD146" s="216"/>
      <c r="AE146" s="216"/>
      <c r="AF146" s="216"/>
      <c r="AG146" s="216" t="s">
        <v>165</v>
      </c>
      <c r="AH146" s="216">
        <v>0</v>
      </c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ht="20.399999999999999" outlineLevel="1">
      <c r="A147" s="238">
        <v>46</v>
      </c>
      <c r="B147" s="239" t="s">
        <v>340</v>
      </c>
      <c r="C147" s="259" t="s">
        <v>341</v>
      </c>
      <c r="D147" s="240" t="s">
        <v>283</v>
      </c>
      <c r="E147" s="241">
        <v>0.61499999999999999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15</v>
      </c>
      <c r="M147" s="243">
        <f>G147*(1+L147/100)</f>
        <v>0</v>
      </c>
      <c r="N147" s="243">
        <v>1.34E-3</v>
      </c>
      <c r="O147" s="243">
        <f>ROUND(E147*N147,2)</f>
        <v>0</v>
      </c>
      <c r="P147" s="243">
        <v>0</v>
      </c>
      <c r="Q147" s="243">
        <f>ROUND(E147*P147,2)</f>
        <v>0</v>
      </c>
      <c r="R147" s="243" t="s">
        <v>293</v>
      </c>
      <c r="S147" s="243" t="s">
        <v>159</v>
      </c>
      <c r="T147" s="244" t="s">
        <v>159</v>
      </c>
      <c r="U147" s="227">
        <v>0.63</v>
      </c>
      <c r="V147" s="227">
        <f>ROUND(E147*U147,2)</f>
        <v>0.39</v>
      </c>
      <c r="W147" s="227"/>
      <c r="X147" s="227" t="s">
        <v>160</v>
      </c>
      <c r="Y147" s="216"/>
      <c r="Z147" s="216"/>
      <c r="AA147" s="216"/>
      <c r="AB147" s="216"/>
      <c r="AC147" s="216"/>
      <c r="AD147" s="216"/>
      <c r="AE147" s="216"/>
      <c r="AF147" s="216"/>
      <c r="AG147" s="216" t="s">
        <v>161</v>
      </c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24"/>
      <c r="B148" s="225"/>
      <c r="C148" s="261" t="s">
        <v>335</v>
      </c>
      <c r="D148" s="229"/>
      <c r="E148" s="230">
        <v>0.49</v>
      </c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16"/>
      <c r="Z148" s="216"/>
      <c r="AA148" s="216"/>
      <c r="AB148" s="216"/>
      <c r="AC148" s="216"/>
      <c r="AD148" s="216"/>
      <c r="AE148" s="216"/>
      <c r="AF148" s="216"/>
      <c r="AG148" s="216" t="s">
        <v>165</v>
      </c>
      <c r="AH148" s="216">
        <v>0</v>
      </c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24"/>
      <c r="B149" s="225"/>
      <c r="C149" s="261" t="s">
        <v>336</v>
      </c>
      <c r="D149" s="229"/>
      <c r="E149" s="230">
        <v>0.125</v>
      </c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16"/>
      <c r="Z149" s="216"/>
      <c r="AA149" s="216"/>
      <c r="AB149" s="216"/>
      <c r="AC149" s="216"/>
      <c r="AD149" s="216"/>
      <c r="AE149" s="216"/>
      <c r="AF149" s="216"/>
      <c r="AG149" s="216" t="s">
        <v>165</v>
      </c>
      <c r="AH149" s="216">
        <v>0</v>
      </c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ht="20.399999999999999" outlineLevel="1">
      <c r="A150" s="238">
        <v>47</v>
      </c>
      <c r="B150" s="239" t="s">
        <v>342</v>
      </c>
      <c r="C150" s="259" t="s">
        <v>343</v>
      </c>
      <c r="D150" s="240" t="s">
        <v>283</v>
      </c>
      <c r="E150" s="241">
        <v>0.5</v>
      </c>
      <c r="F150" s="242"/>
      <c r="G150" s="243">
        <f>ROUND(E150*F150,2)</f>
        <v>0</v>
      </c>
      <c r="H150" s="242"/>
      <c r="I150" s="243">
        <f>ROUND(E150*H150,2)</f>
        <v>0</v>
      </c>
      <c r="J150" s="242"/>
      <c r="K150" s="243">
        <f>ROUND(E150*J150,2)</f>
        <v>0</v>
      </c>
      <c r="L150" s="243">
        <v>15</v>
      </c>
      <c r="M150" s="243">
        <f>G150*(1+L150/100)</f>
        <v>0</v>
      </c>
      <c r="N150" s="243">
        <v>8.8999999999999995E-4</v>
      </c>
      <c r="O150" s="243">
        <f>ROUND(E150*N150,2)</f>
        <v>0</v>
      </c>
      <c r="P150" s="243">
        <v>0</v>
      </c>
      <c r="Q150" s="243">
        <f>ROUND(E150*P150,2)</f>
        <v>0</v>
      </c>
      <c r="R150" s="243" t="s">
        <v>293</v>
      </c>
      <c r="S150" s="243" t="s">
        <v>159</v>
      </c>
      <c r="T150" s="244" t="s">
        <v>159</v>
      </c>
      <c r="U150" s="227">
        <v>0.79</v>
      </c>
      <c r="V150" s="227">
        <f>ROUND(E150*U150,2)</f>
        <v>0.4</v>
      </c>
      <c r="W150" s="227"/>
      <c r="X150" s="227" t="s">
        <v>160</v>
      </c>
      <c r="Y150" s="216"/>
      <c r="Z150" s="216"/>
      <c r="AA150" s="216"/>
      <c r="AB150" s="216"/>
      <c r="AC150" s="216"/>
      <c r="AD150" s="216"/>
      <c r="AE150" s="216"/>
      <c r="AF150" s="216"/>
      <c r="AG150" s="216" t="s">
        <v>161</v>
      </c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24"/>
      <c r="B151" s="225"/>
      <c r="C151" s="261" t="s">
        <v>339</v>
      </c>
      <c r="D151" s="229"/>
      <c r="E151" s="230">
        <v>0.5</v>
      </c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16"/>
      <c r="Z151" s="216"/>
      <c r="AA151" s="216"/>
      <c r="AB151" s="216"/>
      <c r="AC151" s="216"/>
      <c r="AD151" s="216"/>
      <c r="AE151" s="216"/>
      <c r="AF151" s="216"/>
      <c r="AG151" s="216" t="s">
        <v>165</v>
      </c>
      <c r="AH151" s="216">
        <v>0</v>
      </c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ht="20.399999999999999" outlineLevel="1">
      <c r="A152" s="238">
        <v>48</v>
      </c>
      <c r="B152" s="239" t="s">
        <v>344</v>
      </c>
      <c r="C152" s="259" t="s">
        <v>345</v>
      </c>
      <c r="D152" s="240" t="s">
        <v>168</v>
      </c>
      <c r="E152" s="241">
        <v>3.1990500000000002</v>
      </c>
      <c r="F152" s="242"/>
      <c r="G152" s="243">
        <f>ROUND(E152*F152,2)</f>
        <v>0</v>
      </c>
      <c r="H152" s="242"/>
      <c r="I152" s="243">
        <f>ROUND(E152*H152,2)</f>
        <v>0</v>
      </c>
      <c r="J152" s="242"/>
      <c r="K152" s="243">
        <f>ROUND(E152*J152,2)</f>
        <v>0</v>
      </c>
      <c r="L152" s="243">
        <v>15</v>
      </c>
      <c r="M152" s="243">
        <f>G152*(1+L152/100)</f>
        <v>0</v>
      </c>
      <c r="N152" s="243">
        <v>0</v>
      </c>
      <c r="O152" s="243">
        <f>ROUND(E152*N152,2)</f>
        <v>0</v>
      </c>
      <c r="P152" s="243">
        <v>0.01</v>
      </c>
      <c r="Q152" s="243">
        <f>ROUND(E152*P152,2)</f>
        <v>0.03</v>
      </c>
      <c r="R152" s="243" t="s">
        <v>293</v>
      </c>
      <c r="S152" s="243" t="s">
        <v>159</v>
      </c>
      <c r="T152" s="244" t="s">
        <v>159</v>
      </c>
      <c r="U152" s="227">
        <v>0.1</v>
      </c>
      <c r="V152" s="227">
        <f>ROUND(E152*U152,2)</f>
        <v>0.32</v>
      </c>
      <c r="W152" s="227"/>
      <c r="X152" s="227" t="s">
        <v>160</v>
      </c>
      <c r="Y152" s="216"/>
      <c r="Z152" s="216"/>
      <c r="AA152" s="216"/>
      <c r="AB152" s="216"/>
      <c r="AC152" s="216"/>
      <c r="AD152" s="216"/>
      <c r="AE152" s="216"/>
      <c r="AF152" s="216"/>
      <c r="AG152" s="216" t="s">
        <v>161</v>
      </c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24"/>
      <c r="B153" s="225"/>
      <c r="C153" s="261" t="s">
        <v>346</v>
      </c>
      <c r="D153" s="229"/>
      <c r="E153" s="230">
        <v>2.1246499999999999</v>
      </c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27"/>
      <c r="Y153" s="216"/>
      <c r="Z153" s="216"/>
      <c r="AA153" s="216"/>
      <c r="AB153" s="216"/>
      <c r="AC153" s="216"/>
      <c r="AD153" s="216"/>
      <c r="AE153" s="216"/>
      <c r="AF153" s="216"/>
      <c r="AG153" s="216" t="s">
        <v>165</v>
      </c>
      <c r="AH153" s="216">
        <v>0</v>
      </c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24"/>
      <c r="B154" s="225"/>
      <c r="C154" s="261" t="s">
        <v>347</v>
      </c>
      <c r="D154" s="229"/>
      <c r="E154" s="230">
        <v>1.0744</v>
      </c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16"/>
      <c r="Z154" s="216"/>
      <c r="AA154" s="216"/>
      <c r="AB154" s="216"/>
      <c r="AC154" s="216"/>
      <c r="AD154" s="216"/>
      <c r="AE154" s="216"/>
      <c r="AF154" s="216"/>
      <c r="AG154" s="216" t="s">
        <v>165</v>
      </c>
      <c r="AH154" s="216">
        <v>0</v>
      </c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ht="20.399999999999999" outlineLevel="1">
      <c r="A155" s="238">
        <v>49</v>
      </c>
      <c r="B155" s="239" t="s">
        <v>348</v>
      </c>
      <c r="C155" s="259" t="s">
        <v>349</v>
      </c>
      <c r="D155" s="240" t="s">
        <v>168</v>
      </c>
      <c r="E155" s="241">
        <v>23.295500000000001</v>
      </c>
      <c r="F155" s="242"/>
      <c r="G155" s="243">
        <f>ROUND(E155*F155,2)</f>
        <v>0</v>
      </c>
      <c r="H155" s="242"/>
      <c r="I155" s="243">
        <f>ROUND(E155*H155,2)</f>
        <v>0</v>
      </c>
      <c r="J155" s="242"/>
      <c r="K155" s="243">
        <f>ROUND(E155*J155,2)</f>
        <v>0</v>
      </c>
      <c r="L155" s="243">
        <v>15</v>
      </c>
      <c r="M155" s="243">
        <f>G155*(1+L155/100)</f>
        <v>0</v>
      </c>
      <c r="N155" s="243">
        <v>0</v>
      </c>
      <c r="O155" s="243">
        <f>ROUND(E155*N155,2)</f>
        <v>0</v>
      </c>
      <c r="P155" s="243">
        <v>0.05</v>
      </c>
      <c r="Q155" s="243">
        <f>ROUND(E155*P155,2)</f>
        <v>1.1599999999999999</v>
      </c>
      <c r="R155" s="243" t="s">
        <v>293</v>
      </c>
      <c r="S155" s="243" t="s">
        <v>159</v>
      </c>
      <c r="T155" s="244" t="s">
        <v>159</v>
      </c>
      <c r="U155" s="227">
        <v>0.46200000000000002</v>
      </c>
      <c r="V155" s="227">
        <f>ROUND(E155*U155,2)</f>
        <v>10.76</v>
      </c>
      <c r="W155" s="227"/>
      <c r="X155" s="227" t="s">
        <v>160</v>
      </c>
      <c r="Y155" s="216"/>
      <c r="Z155" s="216"/>
      <c r="AA155" s="216"/>
      <c r="AB155" s="216"/>
      <c r="AC155" s="216"/>
      <c r="AD155" s="216"/>
      <c r="AE155" s="216"/>
      <c r="AF155" s="216"/>
      <c r="AG155" s="216" t="s">
        <v>161</v>
      </c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24"/>
      <c r="B156" s="225"/>
      <c r="C156" s="261" t="s">
        <v>350</v>
      </c>
      <c r="D156" s="229"/>
      <c r="E156" s="230">
        <v>16.079999999999998</v>
      </c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16"/>
      <c r="Z156" s="216"/>
      <c r="AA156" s="216"/>
      <c r="AB156" s="216"/>
      <c r="AC156" s="216"/>
      <c r="AD156" s="216"/>
      <c r="AE156" s="216"/>
      <c r="AF156" s="216"/>
      <c r="AG156" s="216" t="s">
        <v>165</v>
      </c>
      <c r="AH156" s="216">
        <v>0</v>
      </c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24"/>
      <c r="B157" s="225"/>
      <c r="C157" s="261" t="s">
        <v>351</v>
      </c>
      <c r="D157" s="229"/>
      <c r="E157" s="230">
        <v>2.4255</v>
      </c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16"/>
      <c r="Z157" s="216"/>
      <c r="AA157" s="216"/>
      <c r="AB157" s="216"/>
      <c r="AC157" s="216"/>
      <c r="AD157" s="216"/>
      <c r="AE157" s="216"/>
      <c r="AF157" s="216"/>
      <c r="AG157" s="216" t="s">
        <v>165</v>
      </c>
      <c r="AH157" s="216">
        <v>0</v>
      </c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24"/>
      <c r="B158" s="225"/>
      <c r="C158" s="261" t="s">
        <v>319</v>
      </c>
      <c r="D158" s="229"/>
      <c r="E158" s="230">
        <v>3.57</v>
      </c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16"/>
      <c r="Z158" s="216"/>
      <c r="AA158" s="216"/>
      <c r="AB158" s="216"/>
      <c r="AC158" s="216"/>
      <c r="AD158" s="216"/>
      <c r="AE158" s="216"/>
      <c r="AF158" s="216"/>
      <c r="AG158" s="216" t="s">
        <v>165</v>
      </c>
      <c r="AH158" s="216">
        <v>0</v>
      </c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24"/>
      <c r="B159" s="225"/>
      <c r="C159" s="261" t="s">
        <v>320</v>
      </c>
      <c r="D159" s="229"/>
      <c r="E159" s="230">
        <v>1.22</v>
      </c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16"/>
      <c r="Z159" s="216"/>
      <c r="AA159" s="216"/>
      <c r="AB159" s="216"/>
      <c r="AC159" s="216"/>
      <c r="AD159" s="216"/>
      <c r="AE159" s="216"/>
      <c r="AF159" s="216"/>
      <c r="AG159" s="216" t="s">
        <v>165</v>
      </c>
      <c r="AH159" s="216">
        <v>0</v>
      </c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ht="20.399999999999999" outlineLevel="1">
      <c r="A160" s="238">
        <v>50</v>
      </c>
      <c r="B160" s="239" t="s">
        <v>352</v>
      </c>
      <c r="C160" s="259" t="s">
        <v>353</v>
      </c>
      <c r="D160" s="240" t="s">
        <v>168</v>
      </c>
      <c r="E160" s="241">
        <v>42.943069999999999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15</v>
      </c>
      <c r="M160" s="243">
        <f>G160*(1+L160/100)</f>
        <v>0</v>
      </c>
      <c r="N160" s="243">
        <v>0</v>
      </c>
      <c r="O160" s="243">
        <f>ROUND(E160*N160,2)</f>
        <v>0</v>
      </c>
      <c r="P160" s="243">
        <v>0.01</v>
      </c>
      <c r="Q160" s="243">
        <f>ROUND(E160*P160,2)</f>
        <v>0.43</v>
      </c>
      <c r="R160" s="243" t="s">
        <v>293</v>
      </c>
      <c r="S160" s="243" t="s">
        <v>159</v>
      </c>
      <c r="T160" s="244" t="s">
        <v>159</v>
      </c>
      <c r="U160" s="227">
        <v>0.08</v>
      </c>
      <c r="V160" s="227">
        <f>ROUND(E160*U160,2)</f>
        <v>3.44</v>
      </c>
      <c r="W160" s="227"/>
      <c r="X160" s="227" t="s">
        <v>160</v>
      </c>
      <c r="Y160" s="216"/>
      <c r="Z160" s="216"/>
      <c r="AA160" s="216"/>
      <c r="AB160" s="216"/>
      <c r="AC160" s="216"/>
      <c r="AD160" s="216"/>
      <c r="AE160" s="216"/>
      <c r="AF160" s="216"/>
      <c r="AG160" s="216" t="s">
        <v>161</v>
      </c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24"/>
      <c r="B161" s="225"/>
      <c r="C161" s="261" t="s">
        <v>354</v>
      </c>
      <c r="D161" s="229"/>
      <c r="E161" s="230">
        <v>29.70205</v>
      </c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16"/>
      <c r="Z161" s="216"/>
      <c r="AA161" s="216"/>
      <c r="AB161" s="216"/>
      <c r="AC161" s="216"/>
      <c r="AD161" s="216"/>
      <c r="AE161" s="216"/>
      <c r="AF161" s="216"/>
      <c r="AG161" s="216" t="s">
        <v>165</v>
      </c>
      <c r="AH161" s="216">
        <v>0</v>
      </c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24"/>
      <c r="B162" s="225"/>
      <c r="C162" s="261" t="s">
        <v>355</v>
      </c>
      <c r="D162" s="229"/>
      <c r="E162" s="230">
        <v>12.085599999999999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16"/>
      <c r="Z162" s="216"/>
      <c r="AA162" s="216"/>
      <c r="AB162" s="216"/>
      <c r="AC162" s="216"/>
      <c r="AD162" s="216"/>
      <c r="AE162" s="216"/>
      <c r="AF162" s="216"/>
      <c r="AG162" s="216" t="s">
        <v>165</v>
      </c>
      <c r="AH162" s="216">
        <v>0</v>
      </c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24"/>
      <c r="B163" s="225"/>
      <c r="C163" s="261" t="s">
        <v>356</v>
      </c>
      <c r="D163" s="229"/>
      <c r="E163" s="230">
        <v>1.1554199999999999</v>
      </c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16"/>
      <c r="Z163" s="216"/>
      <c r="AA163" s="216"/>
      <c r="AB163" s="216"/>
      <c r="AC163" s="216"/>
      <c r="AD163" s="216"/>
      <c r="AE163" s="216"/>
      <c r="AF163" s="216"/>
      <c r="AG163" s="216" t="s">
        <v>165</v>
      </c>
      <c r="AH163" s="216">
        <v>0</v>
      </c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ht="20.399999999999999" outlineLevel="1">
      <c r="A164" s="238">
        <v>51</v>
      </c>
      <c r="B164" s="239" t="s">
        <v>357</v>
      </c>
      <c r="C164" s="259" t="s">
        <v>358</v>
      </c>
      <c r="D164" s="240" t="s">
        <v>168</v>
      </c>
      <c r="E164" s="241">
        <v>20.62435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15</v>
      </c>
      <c r="M164" s="243">
        <f>G164*(1+L164/100)</f>
        <v>0</v>
      </c>
      <c r="N164" s="243">
        <v>0</v>
      </c>
      <c r="O164" s="243">
        <f>ROUND(E164*N164,2)</f>
        <v>0</v>
      </c>
      <c r="P164" s="243">
        <v>4.5999999999999999E-2</v>
      </c>
      <c r="Q164" s="243">
        <f>ROUND(E164*P164,2)</f>
        <v>0.95</v>
      </c>
      <c r="R164" s="243" t="s">
        <v>293</v>
      </c>
      <c r="S164" s="243" t="s">
        <v>159</v>
      </c>
      <c r="T164" s="244" t="s">
        <v>159</v>
      </c>
      <c r="U164" s="227">
        <v>0.26</v>
      </c>
      <c r="V164" s="227">
        <f>ROUND(E164*U164,2)</f>
        <v>5.36</v>
      </c>
      <c r="W164" s="227"/>
      <c r="X164" s="227" t="s">
        <v>160</v>
      </c>
      <c r="Y164" s="216"/>
      <c r="Z164" s="216"/>
      <c r="AA164" s="216"/>
      <c r="AB164" s="216"/>
      <c r="AC164" s="216"/>
      <c r="AD164" s="216"/>
      <c r="AE164" s="216"/>
      <c r="AF164" s="216"/>
      <c r="AG164" s="216" t="s">
        <v>161</v>
      </c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24"/>
      <c r="B165" s="225"/>
      <c r="C165" s="261" t="s">
        <v>359</v>
      </c>
      <c r="D165" s="229"/>
      <c r="E165" s="230">
        <v>7.1497400000000004</v>
      </c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16"/>
      <c r="Z165" s="216"/>
      <c r="AA165" s="216"/>
      <c r="AB165" s="216"/>
      <c r="AC165" s="216"/>
      <c r="AD165" s="216"/>
      <c r="AE165" s="216"/>
      <c r="AF165" s="216"/>
      <c r="AG165" s="216" t="s">
        <v>165</v>
      </c>
      <c r="AH165" s="216">
        <v>0</v>
      </c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24"/>
      <c r="B166" s="225"/>
      <c r="C166" s="261" t="s">
        <v>360</v>
      </c>
      <c r="D166" s="229"/>
      <c r="E166" s="230">
        <v>10.57577</v>
      </c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16"/>
      <c r="Z166" s="216"/>
      <c r="AA166" s="216"/>
      <c r="AB166" s="216"/>
      <c r="AC166" s="216"/>
      <c r="AD166" s="216"/>
      <c r="AE166" s="216"/>
      <c r="AF166" s="216"/>
      <c r="AG166" s="216" t="s">
        <v>165</v>
      </c>
      <c r="AH166" s="216">
        <v>0</v>
      </c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24"/>
      <c r="B167" s="225"/>
      <c r="C167" s="261" t="s">
        <v>361</v>
      </c>
      <c r="D167" s="229"/>
      <c r="E167" s="230">
        <v>2.8988399999999999</v>
      </c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16"/>
      <c r="Z167" s="216"/>
      <c r="AA167" s="216"/>
      <c r="AB167" s="216"/>
      <c r="AC167" s="216"/>
      <c r="AD167" s="216"/>
      <c r="AE167" s="216"/>
      <c r="AF167" s="216"/>
      <c r="AG167" s="216" t="s">
        <v>165</v>
      </c>
      <c r="AH167" s="216">
        <v>0</v>
      </c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ht="20.399999999999999" outlineLevel="1">
      <c r="A168" s="238">
        <v>52</v>
      </c>
      <c r="B168" s="239" t="s">
        <v>362</v>
      </c>
      <c r="C168" s="259" t="s">
        <v>363</v>
      </c>
      <c r="D168" s="240" t="s">
        <v>168</v>
      </c>
      <c r="E168" s="241">
        <v>2.4142999999999999</v>
      </c>
      <c r="F168" s="242"/>
      <c r="G168" s="243">
        <f>ROUND(E168*F168,2)</f>
        <v>0</v>
      </c>
      <c r="H168" s="242"/>
      <c r="I168" s="243">
        <f>ROUND(E168*H168,2)</f>
        <v>0</v>
      </c>
      <c r="J168" s="242"/>
      <c r="K168" s="243">
        <f>ROUND(E168*J168,2)</f>
        <v>0</v>
      </c>
      <c r="L168" s="243">
        <v>15</v>
      </c>
      <c r="M168" s="243">
        <f>G168*(1+L168/100)</f>
        <v>0</v>
      </c>
      <c r="N168" s="243">
        <v>0</v>
      </c>
      <c r="O168" s="243">
        <f>ROUND(E168*N168,2)</f>
        <v>0</v>
      </c>
      <c r="P168" s="243">
        <v>6.8000000000000005E-2</v>
      </c>
      <c r="Q168" s="243">
        <f>ROUND(E168*P168,2)</f>
        <v>0.16</v>
      </c>
      <c r="R168" s="243" t="s">
        <v>293</v>
      </c>
      <c r="S168" s="243" t="s">
        <v>159</v>
      </c>
      <c r="T168" s="244" t="s">
        <v>159</v>
      </c>
      <c r="U168" s="227">
        <v>0.48</v>
      </c>
      <c r="V168" s="227">
        <f>ROUND(E168*U168,2)</f>
        <v>1.1599999999999999</v>
      </c>
      <c r="W168" s="227"/>
      <c r="X168" s="227" t="s">
        <v>160</v>
      </c>
      <c r="Y168" s="216"/>
      <c r="Z168" s="216"/>
      <c r="AA168" s="216"/>
      <c r="AB168" s="216"/>
      <c r="AC168" s="216"/>
      <c r="AD168" s="216"/>
      <c r="AE168" s="216"/>
      <c r="AF168" s="216"/>
      <c r="AG168" s="216" t="s">
        <v>161</v>
      </c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24"/>
      <c r="B169" s="225"/>
      <c r="C169" s="260" t="s">
        <v>364</v>
      </c>
      <c r="D169" s="245"/>
      <c r="E169" s="245"/>
      <c r="F169" s="245"/>
      <c r="G169" s="245"/>
      <c r="H169" s="227"/>
      <c r="I169" s="227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16"/>
      <c r="Z169" s="216"/>
      <c r="AA169" s="216"/>
      <c r="AB169" s="216"/>
      <c r="AC169" s="216"/>
      <c r="AD169" s="216"/>
      <c r="AE169" s="216"/>
      <c r="AF169" s="216"/>
      <c r="AG169" s="216" t="s">
        <v>163</v>
      </c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24"/>
      <c r="B170" s="225"/>
      <c r="C170" s="261" t="s">
        <v>365</v>
      </c>
      <c r="D170" s="229"/>
      <c r="E170" s="230">
        <v>2.4142999999999999</v>
      </c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16"/>
      <c r="Z170" s="216"/>
      <c r="AA170" s="216"/>
      <c r="AB170" s="216"/>
      <c r="AC170" s="216"/>
      <c r="AD170" s="216"/>
      <c r="AE170" s="216"/>
      <c r="AF170" s="216"/>
      <c r="AG170" s="216" t="s">
        <v>165</v>
      </c>
      <c r="AH170" s="216">
        <v>0</v>
      </c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ht="20.399999999999999" outlineLevel="1">
      <c r="A171" s="238">
        <v>53</v>
      </c>
      <c r="B171" s="239" t="s">
        <v>366</v>
      </c>
      <c r="C171" s="259" t="s">
        <v>367</v>
      </c>
      <c r="D171" s="240" t="s">
        <v>168</v>
      </c>
      <c r="E171" s="241">
        <v>10.616250000000001</v>
      </c>
      <c r="F171" s="242"/>
      <c r="G171" s="243">
        <f>ROUND(E171*F171,2)</f>
        <v>0</v>
      </c>
      <c r="H171" s="242"/>
      <c r="I171" s="243">
        <f>ROUND(E171*H171,2)</f>
        <v>0</v>
      </c>
      <c r="J171" s="242"/>
      <c r="K171" s="243">
        <f>ROUND(E171*J171,2)</f>
        <v>0</v>
      </c>
      <c r="L171" s="243">
        <v>15</v>
      </c>
      <c r="M171" s="243">
        <f>G171*(1+L171/100)</f>
        <v>0</v>
      </c>
      <c r="N171" s="243">
        <v>0</v>
      </c>
      <c r="O171" s="243">
        <f>ROUND(E171*N171,2)</f>
        <v>0</v>
      </c>
      <c r="P171" s="243">
        <v>6.8000000000000005E-2</v>
      </c>
      <c r="Q171" s="243">
        <f>ROUND(E171*P171,2)</f>
        <v>0.72</v>
      </c>
      <c r="R171" s="243" t="s">
        <v>293</v>
      </c>
      <c r="S171" s="243" t="s">
        <v>159</v>
      </c>
      <c r="T171" s="244" t="s">
        <v>159</v>
      </c>
      <c r="U171" s="227">
        <v>0.3</v>
      </c>
      <c r="V171" s="227">
        <f>ROUND(E171*U171,2)</f>
        <v>3.18</v>
      </c>
      <c r="W171" s="227"/>
      <c r="X171" s="227" t="s">
        <v>160</v>
      </c>
      <c r="Y171" s="216"/>
      <c r="Z171" s="216"/>
      <c r="AA171" s="216"/>
      <c r="AB171" s="216"/>
      <c r="AC171" s="216"/>
      <c r="AD171" s="216"/>
      <c r="AE171" s="216"/>
      <c r="AF171" s="216"/>
      <c r="AG171" s="216" t="s">
        <v>161</v>
      </c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24"/>
      <c r="B172" s="225"/>
      <c r="C172" s="260" t="s">
        <v>364</v>
      </c>
      <c r="D172" s="245"/>
      <c r="E172" s="245"/>
      <c r="F172" s="245"/>
      <c r="G172" s="245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16"/>
      <c r="Z172" s="216"/>
      <c r="AA172" s="216"/>
      <c r="AB172" s="216"/>
      <c r="AC172" s="216"/>
      <c r="AD172" s="216"/>
      <c r="AE172" s="216"/>
      <c r="AF172" s="216"/>
      <c r="AG172" s="216" t="s">
        <v>163</v>
      </c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24"/>
      <c r="B173" s="225"/>
      <c r="C173" s="261" t="s">
        <v>368</v>
      </c>
      <c r="D173" s="229"/>
      <c r="E173" s="230">
        <v>3.4184999999999999</v>
      </c>
      <c r="F173" s="227"/>
      <c r="G173" s="227"/>
      <c r="H173" s="227"/>
      <c r="I173" s="227"/>
      <c r="J173" s="227"/>
      <c r="K173" s="227"/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27"/>
      <c r="Y173" s="216"/>
      <c r="Z173" s="216"/>
      <c r="AA173" s="216"/>
      <c r="AB173" s="216"/>
      <c r="AC173" s="216"/>
      <c r="AD173" s="216"/>
      <c r="AE173" s="216"/>
      <c r="AF173" s="216"/>
      <c r="AG173" s="216" t="s">
        <v>165</v>
      </c>
      <c r="AH173" s="216">
        <v>0</v>
      </c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24"/>
      <c r="B174" s="225"/>
      <c r="C174" s="261" t="s">
        <v>369</v>
      </c>
      <c r="D174" s="229"/>
      <c r="E174" s="230">
        <v>7.1977500000000001</v>
      </c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27"/>
      <c r="Y174" s="216"/>
      <c r="Z174" s="216"/>
      <c r="AA174" s="216"/>
      <c r="AB174" s="216"/>
      <c r="AC174" s="216"/>
      <c r="AD174" s="216"/>
      <c r="AE174" s="216"/>
      <c r="AF174" s="216"/>
      <c r="AG174" s="216" t="s">
        <v>165</v>
      </c>
      <c r="AH174" s="216">
        <v>0</v>
      </c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>
      <c r="A175" s="232" t="s">
        <v>153</v>
      </c>
      <c r="B175" s="233" t="s">
        <v>88</v>
      </c>
      <c r="C175" s="258" t="s">
        <v>89</v>
      </c>
      <c r="D175" s="234"/>
      <c r="E175" s="235"/>
      <c r="F175" s="236"/>
      <c r="G175" s="236">
        <f>SUMIF(AG176:AG177,"&lt;&gt;NOR",G176:G177)</f>
        <v>0</v>
      </c>
      <c r="H175" s="236"/>
      <c r="I175" s="236">
        <f>SUM(I176:I177)</f>
        <v>0</v>
      </c>
      <c r="J175" s="236"/>
      <c r="K175" s="236">
        <f>SUM(K176:K177)</f>
        <v>0</v>
      </c>
      <c r="L175" s="236"/>
      <c r="M175" s="236">
        <f>SUM(M176:M177)</f>
        <v>0</v>
      </c>
      <c r="N175" s="236"/>
      <c r="O175" s="236">
        <f>SUM(O176:O177)</f>
        <v>0</v>
      </c>
      <c r="P175" s="236"/>
      <c r="Q175" s="236">
        <f>SUM(Q176:Q177)</f>
        <v>0</v>
      </c>
      <c r="R175" s="236"/>
      <c r="S175" s="236"/>
      <c r="T175" s="237"/>
      <c r="U175" s="231"/>
      <c r="V175" s="231">
        <f>SUM(V176:V177)</f>
        <v>17.13</v>
      </c>
      <c r="W175" s="231"/>
      <c r="X175" s="231"/>
      <c r="AG175" t="s">
        <v>154</v>
      </c>
    </row>
    <row r="176" spans="1:60" ht="30.6" outlineLevel="1">
      <c r="A176" s="238">
        <v>54</v>
      </c>
      <c r="B176" s="239" t="s">
        <v>370</v>
      </c>
      <c r="C176" s="259" t="s">
        <v>371</v>
      </c>
      <c r="D176" s="240" t="s">
        <v>157</v>
      </c>
      <c r="E176" s="241">
        <v>6.6482799999999997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15</v>
      </c>
      <c r="M176" s="243">
        <f>G176*(1+L176/100)</f>
        <v>0</v>
      </c>
      <c r="N176" s="243">
        <v>0</v>
      </c>
      <c r="O176" s="243">
        <f>ROUND(E176*N176,2)</f>
        <v>0</v>
      </c>
      <c r="P176" s="243">
        <v>0</v>
      </c>
      <c r="Q176" s="243">
        <f>ROUND(E176*P176,2)</f>
        <v>0</v>
      </c>
      <c r="R176" s="243" t="s">
        <v>158</v>
      </c>
      <c r="S176" s="243" t="s">
        <v>159</v>
      </c>
      <c r="T176" s="244" t="s">
        <v>159</v>
      </c>
      <c r="U176" s="227">
        <v>2.577</v>
      </c>
      <c r="V176" s="227">
        <f>ROUND(E176*U176,2)</f>
        <v>17.13</v>
      </c>
      <c r="W176" s="227"/>
      <c r="X176" s="227" t="s">
        <v>372</v>
      </c>
      <c r="Y176" s="216"/>
      <c r="Z176" s="216"/>
      <c r="AA176" s="216"/>
      <c r="AB176" s="216"/>
      <c r="AC176" s="216"/>
      <c r="AD176" s="216"/>
      <c r="AE176" s="216"/>
      <c r="AF176" s="216"/>
      <c r="AG176" s="216" t="s">
        <v>373</v>
      </c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24"/>
      <c r="B177" s="225"/>
      <c r="C177" s="260" t="s">
        <v>374</v>
      </c>
      <c r="D177" s="245"/>
      <c r="E177" s="245"/>
      <c r="F177" s="245"/>
      <c r="G177" s="245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16"/>
      <c r="Z177" s="216"/>
      <c r="AA177" s="216"/>
      <c r="AB177" s="216"/>
      <c r="AC177" s="216"/>
      <c r="AD177" s="216"/>
      <c r="AE177" s="216"/>
      <c r="AF177" s="216"/>
      <c r="AG177" s="216" t="s">
        <v>163</v>
      </c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>
      <c r="A178" s="232" t="s">
        <v>153</v>
      </c>
      <c r="B178" s="233" t="s">
        <v>90</v>
      </c>
      <c r="C178" s="258" t="s">
        <v>91</v>
      </c>
      <c r="D178" s="234"/>
      <c r="E178" s="235"/>
      <c r="F178" s="236"/>
      <c r="G178" s="236">
        <f>SUMIF(AG179:AG190,"&lt;&gt;NOR",G179:G190)</f>
        <v>0</v>
      </c>
      <c r="H178" s="236"/>
      <c r="I178" s="236">
        <f>SUM(I179:I190)</f>
        <v>0</v>
      </c>
      <c r="J178" s="236"/>
      <c r="K178" s="236">
        <f>SUM(K179:K190)</f>
        <v>0</v>
      </c>
      <c r="L178" s="236"/>
      <c r="M178" s="236">
        <f>SUM(M179:M190)</f>
        <v>0</v>
      </c>
      <c r="N178" s="236"/>
      <c r="O178" s="236">
        <f>SUM(O179:O190)</f>
        <v>0.02</v>
      </c>
      <c r="P178" s="236"/>
      <c r="Q178" s="236">
        <f>SUM(Q179:Q190)</f>
        <v>0</v>
      </c>
      <c r="R178" s="236"/>
      <c r="S178" s="236"/>
      <c r="T178" s="237"/>
      <c r="U178" s="231"/>
      <c r="V178" s="231">
        <f>SUM(V179:V190)</f>
        <v>5.91</v>
      </c>
      <c r="W178" s="231"/>
      <c r="X178" s="231"/>
      <c r="AG178" t="s">
        <v>154</v>
      </c>
    </row>
    <row r="179" spans="1:60" ht="20.399999999999999" outlineLevel="1">
      <c r="A179" s="238">
        <v>55</v>
      </c>
      <c r="B179" s="239" t="s">
        <v>375</v>
      </c>
      <c r="C179" s="259" t="s">
        <v>376</v>
      </c>
      <c r="D179" s="240" t="s">
        <v>168</v>
      </c>
      <c r="E179" s="241">
        <v>22.7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15</v>
      </c>
      <c r="M179" s="243">
        <f>G179*(1+L179/100)</f>
        <v>0</v>
      </c>
      <c r="N179" s="243">
        <v>2.2000000000000001E-4</v>
      </c>
      <c r="O179" s="243">
        <f>ROUND(E179*N179,2)</f>
        <v>0</v>
      </c>
      <c r="P179" s="243">
        <v>0</v>
      </c>
      <c r="Q179" s="243">
        <f>ROUND(E179*P179,2)</f>
        <v>0</v>
      </c>
      <c r="R179" s="243" t="s">
        <v>377</v>
      </c>
      <c r="S179" s="243" t="s">
        <v>159</v>
      </c>
      <c r="T179" s="244" t="s">
        <v>159</v>
      </c>
      <c r="U179" s="227">
        <v>0.18</v>
      </c>
      <c r="V179" s="227">
        <f>ROUND(E179*U179,2)</f>
        <v>4.09</v>
      </c>
      <c r="W179" s="227"/>
      <c r="X179" s="227" t="s">
        <v>160</v>
      </c>
      <c r="Y179" s="216"/>
      <c r="Z179" s="216"/>
      <c r="AA179" s="216"/>
      <c r="AB179" s="216"/>
      <c r="AC179" s="216"/>
      <c r="AD179" s="216"/>
      <c r="AE179" s="216"/>
      <c r="AF179" s="216"/>
      <c r="AG179" s="216" t="s">
        <v>161</v>
      </c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24"/>
      <c r="B180" s="225"/>
      <c r="C180" s="261" t="s">
        <v>212</v>
      </c>
      <c r="D180" s="229"/>
      <c r="E180" s="230">
        <v>19.760000000000002</v>
      </c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16"/>
      <c r="Z180" s="216"/>
      <c r="AA180" s="216"/>
      <c r="AB180" s="216"/>
      <c r="AC180" s="216"/>
      <c r="AD180" s="216"/>
      <c r="AE180" s="216"/>
      <c r="AF180" s="216"/>
      <c r="AG180" s="216" t="s">
        <v>165</v>
      </c>
      <c r="AH180" s="216">
        <v>0</v>
      </c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24"/>
      <c r="B181" s="225"/>
      <c r="C181" s="261" t="s">
        <v>215</v>
      </c>
      <c r="D181" s="229"/>
      <c r="E181" s="230">
        <v>2.94</v>
      </c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16"/>
      <c r="Z181" s="216"/>
      <c r="AA181" s="216"/>
      <c r="AB181" s="216"/>
      <c r="AC181" s="216"/>
      <c r="AD181" s="216"/>
      <c r="AE181" s="216"/>
      <c r="AF181" s="216"/>
      <c r="AG181" s="216" t="s">
        <v>165</v>
      </c>
      <c r="AH181" s="216">
        <v>0</v>
      </c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ht="20.399999999999999" outlineLevel="1">
      <c r="A182" s="238">
        <v>56</v>
      </c>
      <c r="B182" s="239" t="s">
        <v>378</v>
      </c>
      <c r="C182" s="259" t="s">
        <v>379</v>
      </c>
      <c r="D182" s="240" t="s">
        <v>168</v>
      </c>
      <c r="E182" s="241">
        <v>25.97</v>
      </c>
      <c r="F182" s="242"/>
      <c r="G182" s="243">
        <f>ROUND(E182*F182,2)</f>
        <v>0</v>
      </c>
      <c r="H182" s="242"/>
      <c r="I182" s="243">
        <f>ROUND(E182*H182,2)</f>
        <v>0</v>
      </c>
      <c r="J182" s="242"/>
      <c r="K182" s="243">
        <f>ROUND(E182*J182,2)</f>
        <v>0</v>
      </c>
      <c r="L182" s="243">
        <v>15</v>
      </c>
      <c r="M182" s="243">
        <f>G182*(1+L182/100)</f>
        <v>0</v>
      </c>
      <c r="N182" s="243">
        <v>8.0000000000000007E-5</v>
      </c>
      <c r="O182" s="243">
        <f>ROUND(E182*N182,2)</f>
        <v>0</v>
      </c>
      <c r="P182" s="243">
        <v>0</v>
      </c>
      <c r="Q182" s="243">
        <f>ROUND(E182*P182,2)</f>
        <v>0</v>
      </c>
      <c r="R182" s="243" t="s">
        <v>377</v>
      </c>
      <c r="S182" s="243" t="s">
        <v>159</v>
      </c>
      <c r="T182" s="244" t="s">
        <v>159</v>
      </c>
      <c r="U182" s="227">
        <v>7.0000000000000007E-2</v>
      </c>
      <c r="V182" s="227">
        <f>ROUND(E182*U182,2)</f>
        <v>1.82</v>
      </c>
      <c r="W182" s="227"/>
      <c r="X182" s="227" t="s">
        <v>160</v>
      </c>
      <c r="Y182" s="216"/>
      <c r="Z182" s="216"/>
      <c r="AA182" s="216"/>
      <c r="AB182" s="216"/>
      <c r="AC182" s="216"/>
      <c r="AD182" s="216"/>
      <c r="AE182" s="216"/>
      <c r="AF182" s="216"/>
      <c r="AG182" s="216" t="s">
        <v>161</v>
      </c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24"/>
      <c r="B183" s="225"/>
      <c r="C183" s="261" t="s">
        <v>261</v>
      </c>
      <c r="D183" s="229"/>
      <c r="E183" s="230">
        <v>19.760000000000002</v>
      </c>
      <c r="F183" s="227"/>
      <c r="G183" s="227"/>
      <c r="H183" s="227"/>
      <c r="I183" s="227"/>
      <c r="J183" s="227"/>
      <c r="K183" s="227"/>
      <c r="L183" s="227"/>
      <c r="M183" s="227"/>
      <c r="N183" s="227"/>
      <c r="O183" s="227"/>
      <c r="P183" s="227"/>
      <c r="Q183" s="227"/>
      <c r="R183" s="227"/>
      <c r="S183" s="227"/>
      <c r="T183" s="227"/>
      <c r="U183" s="227"/>
      <c r="V183" s="227"/>
      <c r="W183" s="227"/>
      <c r="X183" s="227"/>
      <c r="Y183" s="216"/>
      <c r="Z183" s="216"/>
      <c r="AA183" s="216"/>
      <c r="AB183" s="216"/>
      <c r="AC183" s="216"/>
      <c r="AD183" s="216"/>
      <c r="AE183" s="216"/>
      <c r="AF183" s="216"/>
      <c r="AG183" s="216" t="s">
        <v>165</v>
      </c>
      <c r="AH183" s="216">
        <v>0</v>
      </c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24"/>
      <c r="B184" s="225"/>
      <c r="C184" s="261" t="s">
        <v>262</v>
      </c>
      <c r="D184" s="229"/>
      <c r="E184" s="230">
        <v>4</v>
      </c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16"/>
      <c r="Z184" s="216"/>
      <c r="AA184" s="216"/>
      <c r="AB184" s="216"/>
      <c r="AC184" s="216"/>
      <c r="AD184" s="216"/>
      <c r="AE184" s="216"/>
      <c r="AF184" s="216"/>
      <c r="AG184" s="216" t="s">
        <v>165</v>
      </c>
      <c r="AH184" s="216">
        <v>0</v>
      </c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24"/>
      <c r="B185" s="225"/>
      <c r="C185" s="261" t="s">
        <v>263</v>
      </c>
      <c r="D185" s="229"/>
      <c r="E185" s="230">
        <v>2.21</v>
      </c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27"/>
      <c r="Y185" s="216"/>
      <c r="Z185" s="216"/>
      <c r="AA185" s="216"/>
      <c r="AB185" s="216"/>
      <c r="AC185" s="216"/>
      <c r="AD185" s="216"/>
      <c r="AE185" s="216"/>
      <c r="AF185" s="216"/>
      <c r="AG185" s="216" t="s">
        <v>165</v>
      </c>
      <c r="AH185" s="216">
        <v>0</v>
      </c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47">
        <v>57</v>
      </c>
      <c r="B186" s="248" t="s">
        <v>380</v>
      </c>
      <c r="C186" s="262" t="s">
        <v>381</v>
      </c>
      <c r="D186" s="249" t="s">
        <v>283</v>
      </c>
      <c r="E186" s="250">
        <v>16</v>
      </c>
      <c r="F186" s="251"/>
      <c r="G186" s="252">
        <f>ROUND(E186*F186,2)</f>
        <v>0</v>
      </c>
      <c r="H186" s="251"/>
      <c r="I186" s="252">
        <f>ROUND(E186*H186,2)</f>
        <v>0</v>
      </c>
      <c r="J186" s="251"/>
      <c r="K186" s="252">
        <f>ROUND(E186*J186,2)</f>
        <v>0</v>
      </c>
      <c r="L186" s="252">
        <v>15</v>
      </c>
      <c r="M186" s="252">
        <f>G186*(1+L186/100)</f>
        <v>0</v>
      </c>
      <c r="N186" s="252">
        <v>0</v>
      </c>
      <c r="O186" s="252">
        <f>ROUND(E186*N186,2)</f>
        <v>0</v>
      </c>
      <c r="P186" s="252">
        <v>0</v>
      </c>
      <c r="Q186" s="252">
        <f>ROUND(E186*P186,2)</f>
        <v>0</v>
      </c>
      <c r="R186" s="252"/>
      <c r="S186" s="252" t="s">
        <v>382</v>
      </c>
      <c r="T186" s="253" t="s">
        <v>190</v>
      </c>
      <c r="U186" s="227">
        <v>0</v>
      </c>
      <c r="V186" s="227">
        <f>ROUND(E186*U186,2)</f>
        <v>0</v>
      </c>
      <c r="W186" s="227"/>
      <c r="X186" s="227" t="s">
        <v>160</v>
      </c>
      <c r="Y186" s="216"/>
      <c r="Z186" s="216"/>
      <c r="AA186" s="216"/>
      <c r="AB186" s="216"/>
      <c r="AC186" s="216"/>
      <c r="AD186" s="216"/>
      <c r="AE186" s="216"/>
      <c r="AF186" s="216"/>
      <c r="AG186" s="216" t="s">
        <v>383</v>
      </c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47">
        <v>58</v>
      </c>
      <c r="B187" s="248" t="s">
        <v>384</v>
      </c>
      <c r="C187" s="262" t="s">
        <v>385</v>
      </c>
      <c r="D187" s="249" t="s">
        <v>283</v>
      </c>
      <c r="E187" s="250">
        <v>9</v>
      </c>
      <c r="F187" s="251"/>
      <c r="G187" s="252">
        <f>ROUND(E187*F187,2)</f>
        <v>0</v>
      </c>
      <c r="H187" s="251"/>
      <c r="I187" s="252">
        <f>ROUND(E187*H187,2)</f>
        <v>0</v>
      </c>
      <c r="J187" s="251"/>
      <c r="K187" s="252">
        <f>ROUND(E187*J187,2)</f>
        <v>0</v>
      </c>
      <c r="L187" s="252">
        <v>15</v>
      </c>
      <c r="M187" s="252">
        <f>G187*(1+L187/100)</f>
        <v>0</v>
      </c>
      <c r="N187" s="252">
        <v>0</v>
      </c>
      <c r="O187" s="252">
        <f>ROUND(E187*N187,2)</f>
        <v>0</v>
      </c>
      <c r="P187" s="252">
        <v>0</v>
      </c>
      <c r="Q187" s="252">
        <f>ROUND(E187*P187,2)</f>
        <v>0</v>
      </c>
      <c r="R187" s="252"/>
      <c r="S187" s="252" t="s">
        <v>382</v>
      </c>
      <c r="T187" s="253" t="s">
        <v>190</v>
      </c>
      <c r="U187" s="227">
        <v>0</v>
      </c>
      <c r="V187" s="227">
        <f>ROUND(E187*U187,2)</f>
        <v>0</v>
      </c>
      <c r="W187" s="227"/>
      <c r="X187" s="227" t="s">
        <v>160</v>
      </c>
      <c r="Y187" s="216"/>
      <c r="Z187" s="216"/>
      <c r="AA187" s="216"/>
      <c r="AB187" s="216"/>
      <c r="AC187" s="216"/>
      <c r="AD187" s="216"/>
      <c r="AE187" s="216"/>
      <c r="AF187" s="216"/>
      <c r="AG187" s="216" t="s">
        <v>383</v>
      </c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8">
        <v>59</v>
      </c>
      <c r="B188" s="239" t="s">
        <v>386</v>
      </c>
      <c r="C188" s="259" t="s">
        <v>387</v>
      </c>
      <c r="D188" s="240" t="s">
        <v>283</v>
      </c>
      <c r="E188" s="241">
        <v>25</v>
      </c>
      <c r="F188" s="242"/>
      <c r="G188" s="243">
        <f>ROUND(E188*F188,2)</f>
        <v>0</v>
      </c>
      <c r="H188" s="242"/>
      <c r="I188" s="243">
        <f>ROUND(E188*H188,2)</f>
        <v>0</v>
      </c>
      <c r="J188" s="242"/>
      <c r="K188" s="243">
        <f>ROUND(E188*J188,2)</f>
        <v>0</v>
      </c>
      <c r="L188" s="243">
        <v>15</v>
      </c>
      <c r="M188" s="243">
        <f>G188*(1+L188/100)</f>
        <v>0</v>
      </c>
      <c r="N188" s="243">
        <v>7.5000000000000002E-4</v>
      </c>
      <c r="O188" s="243">
        <f>ROUND(E188*N188,2)</f>
        <v>0.02</v>
      </c>
      <c r="P188" s="243">
        <v>0</v>
      </c>
      <c r="Q188" s="243">
        <f>ROUND(E188*P188,2)</f>
        <v>0</v>
      </c>
      <c r="R188" s="243"/>
      <c r="S188" s="243" t="s">
        <v>382</v>
      </c>
      <c r="T188" s="244" t="s">
        <v>190</v>
      </c>
      <c r="U188" s="227">
        <v>0</v>
      </c>
      <c r="V188" s="227">
        <f>ROUND(E188*U188,2)</f>
        <v>0</v>
      </c>
      <c r="W188" s="227"/>
      <c r="X188" s="227" t="s">
        <v>160</v>
      </c>
      <c r="Y188" s="216"/>
      <c r="Z188" s="216"/>
      <c r="AA188" s="216"/>
      <c r="AB188" s="216"/>
      <c r="AC188" s="216"/>
      <c r="AD188" s="216"/>
      <c r="AE188" s="216"/>
      <c r="AF188" s="216"/>
      <c r="AG188" s="216" t="s">
        <v>383</v>
      </c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24">
        <v>60</v>
      </c>
      <c r="B189" s="225" t="s">
        <v>388</v>
      </c>
      <c r="C189" s="263" t="s">
        <v>389</v>
      </c>
      <c r="D189" s="226" t="s">
        <v>0</v>
      </c>
      <c r="E189" s="254"/>
      <c r="F189" s="228"/>
      <c r="G189" s="227">
        <f>ROUND(E189*F189,2)</f>
        <v>0</v>
      </c>
      <c r="H189" s="228"/>
      <c r="I189" s="227">
        <f>ROUND(E189*H189,2)</f>
        <v>0</v>
      </c>
      <c r="J189" s="228"/>
      <c r="K189" s="227">
        <f>ROUND(E189*J189,2)</f>
        <v>0</v>
      </c>
      <c r="L189" s="227">
        <v>15</v>
      </c>
      <c r="M189" s="227">
        <f>G189*(1+L189/100)</f>
        <v>0</v>
      </c>
      <c r="N189" s="227">
        <v>0</v>
      </c>
      <c r="O189" s="227">
        <f>ROUND(E189*N189,2)</f>
        <v>0</v>
      </c>
      <c r="P189" s="227">
        <v>0</v>
      </c>
      <c r="Q189" s="227">
        <f>ROUND(E189*P189,2)</f>
        <v>0</v>
      </c>
      <c r="R189" s="227" t="s">
        <v>377</v>
      </c>
      <c r="S189" s="227" t="s">
        <v>159</v>
      </c>
      <c r="T189" s="227" t="s">
        <v>190</v>
      </c>
      <c r="U189" s="227">
        <v>0</v>
      </c>
      <c r="V189" s="227">
        <f>ROUND(E189*U189,2)</f>
        <v>0</v>
      </c>
      <c r="W189" s="227"/>
      <c r="X189" s="227" t="s">
        <v>372</v>
      </c>
      <c r="Y189" s="216"/>
      <c r="Z189" s="216"/>
      <c r="AA189" s="216"/>
      <c r="AB189" s="216"/>
      <c r="AC189" s="216"/>
      <c r="AD189" s="216"/>
      <c r="AE189" s="216"/>
      <c r="AF189" s="216"/>
      <c r="AG189" s="216" t="s">
        <v>373</v>
      </c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24"/>
      <c r="B190" s="225"/>
      <c r="C190" s="264" t="s">
        <v>390</v>
      </c>
      <c r="D190" s="255"/>
      <c r="E190" s="255"/>
      <c r="F190" s="255"/>
      <c r="G190" s="255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16"/>
      <c r="Z190" s="216"/>
      <c r="AA190" s="216"/>
      <c r="AB190" s="216"/>
      <c r="AC190" s="216"/>
      <c r="AD190" s="216"/>
      <c r="AE190" s="216"/>
      <c r="AF190" s="216"/>
      <c r="AG190" s="216" t="s">
        <v>163</v>
      </c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>
      <c r="A191" s="232" t="s">
        <v>153</v>
      </c>
      <c r="B191" s="233" t="s">
        <v>92</v>
      </c>
      <c r="C191" s="258" t="s">
        <v>93</v>
      </c>
      <c r="D191" s="234"/>
      <c r="E191" s="235"/>
      <c r="F191" s="236"/>
      <c r="G191" s="236">
        <f>SUMIF(AG192:AG193,"&lt;&gt;NOR",G192:G193)</f>
        <v>0</v>
      </c>
      <c r="H191" s="236"/>
      <c r="I191" s="236">
        <f>SUM(I192:I193)</f>
        <v>0</v>
      </c>
      <c r="J191" s="236"/>
      <c r="K191" s="236">
        <f>SUM(K192:K193)</f>
        <v>0</v>
      </c>
      <c r="L191" s="236"/>
      <c r="M191" s="236">
        <f>SUM(M192:M193)</f>
        <v>0</v>
      </c>
      <c r="N191" s="236"/>
      <c r="O191" s="236">
        <f>SUM(O192:O193)</f>
        <v>0</v>
      </c>
      <c r="P191" s="236"/>
      <c r="Q191" s="236">
        <f>SUM(Q192:Q193)</f>
        <v>0</v>
      </c>
      <c r="R191" s="236"/>
      <c r="S191" s="236"/>
      <c r="T191" s="237"/>
      <c r="U191" s="231"/>
      <c r="V191" s="231">
        <f>SUM(V192:V193)</f>
        <v>0</v>
      </c>
      <c r="W191" s="231"/>
      <c r="X191" s="231"/>
      <c r="AG191" t="s">
        <v>154</v>
      </c>
    </row>
    <row r="192" spans="1:60" outlineLevel="1">
      <c r="A192" s="238">
        <v>61</v>
      </c>
      <c r="B192" s="239" t="s">
        <v>391</v>
      </c>
      <c r="C192" s="259" t="s">
        <v>392</v>
      </c>
      <c r="D192" s="240" t="s">
        <v>393</v>
      </c>
      <c r="E192" s="241">
        <v>1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15</v>
      </c>
      <c r="M192" s="243">
        <f>G192*(1+L192/100)</f>
        <v>0</v>
      </c>
      <c r="N192" s="243">
        <v>0</v>
      </c>
      <c r="O192" s="243">
        <f>ROUND(E192*N192,2)</f>
        <v>0</v>
      </c>
      <c r="P192" s="243">
        <v>0</v>
      </c>
      <c r="Q192" s="243">
        <f>ROUND(E192*P192,2)</f>
        <v>0</v>
      </c>
      <c r="R192" s="243"/>
      <c r="S192" s="243" t="s">
        <v>382</v>
      </c>
      <c r="T192" s="244" t="s">
        <v>190</v>
      </c>
      <c r="U192" s="227">
        <v>0</v>
      </c>
      <c r="V192" s="227">
        <f>ROUND(E192*U192,2)</f>
        <v>0</v>
      </c>
      <c r="W192" s="227"/>
      <c r="X192" s="227" t="s">
        <v>394</v>
      </c>
      <c r="Y192" s="216"/>
      <c r="Z192" s="216"/>
      <c r="AA192" s="216"/>
      <c r="AB192" s="216"/>
      <c r="AC192" s="216"/>
      <c r="AD192" s="216"/>
      <c r="AE192" s="216"/>
      <c r="AF192" s="216"/>
      <c r="AG192" s="216" t="s">
        <v>395</v>
      </c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24"/>
      <c r="B193" s="225"/>
      <c r="C193" s="261" t="s">
        <v>396</v>
      </c>
      <c r="D193" s="229"/>
      <c r="E193" s="230">
        <v>1</v>
      </c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16"/>
      <c r="Z193" s="216"/>
      <c r="AA193" s="216"/>
      <c r="AB193" s="216"/>
      <c r="AC193" s="216"/>
      <c r="AD193" s="216"/>
      <c r="AE193" s="216"/>
      <c r="AF193" s="216"/>
      <c r="AG193" s="216" t="s">
        <v>165</v>
      </c>
      <c r="AH193" s="216">
        <v>0</v>
      </c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>
      <c r="A194" s="232" t="s">
        <v>153</v>
      </c>
      <c r="B194" s="233" t="s">
        <v>94</v>
      </c>
      <c r="C194" s="258" t="s">
        <v>95</v>
      </c>
      <c r="D194" s="234"/>
      <c r="E194" s="235"/>
      <c r="F194" s="236"/>
      <c r="G194" s="236">
        <f>SUMIF(AG195:AG211,"&lt;&gt;NOR",G195:G211)</f>
        <v>0</v>
      </c>
      <c r="H194" s="236"/>
      <c r="I194" s="236">
        <f>SUM(I195:I211)</f>
        <v>0</v>
      </c>
      <c r="J194" s="236"/>
      <c r="K194" s="236">
        <f>SUM(K195:K211)</f>
        <v>0</v>
      </c>
      <c r="L194" s="236"/>
      <c r="M194" s="236">
        <f>SUM(M195:M211)</f>
        <v>0</v>
      </c>
      <c r="N194" s="236"/>
      <c r="O194" s="236">
        <f>SUM(O195:O211)</f>
        <v>0.40000000000000008</v>
      </c>
      <c r="P194" s="236"/>
      <c r="Q194" s="236">
        <f>SUM(Q195:Q211)</f>
        <v>0</v>
      </c>
      <c r="R194" s="236"/>
      <c r="S194" s="236"/>
      <c r="T194" s="237"/>
      <c r="U194" s="231"/>
      <c r="V194" s="231">
        <f>SUM(V195:V211)</f>
        <v>0</v>
      </c>
      <c r="W194" s="231"/>
      <c r="X194" s="231"/>
      <c r="AG194" t="s">
        <v>154</v>
      </c>
    </row>
    <row r="195" spans="1:60" outlineLevel="1">
      <c r="A195" s="247">
        <v>62</v>
      </c>
      <c r="B195" s="248" t="s">
        <v>397</v>
      </c>
      <c r="C195" s="262" t="s">
        <v>398</v>
      </c>
      <c r="D195" s="249" t="s">
        <v>183</v>
      </c>
      <c r="E195" s="250">
        <v>2</v>
      </c>
      <c r="F195" s="251"/>
      <c r="G195" s="252">
        <f>ROUND(E195*F195,2)</f>
        <v>0</v>
      </c>
      <c r="H195" s="251"/>
      <c r="I195" s="252">
        <f>ROUND(E195*H195,2)</f>
        <v>0</v>
      </c>
      <c r="J195" s="251"/>
      <c r="K195" s="252">
        <f>ROUND(E195*J195,2)</f>
        <v>0</v>
      </c>
      <c r="L195" s="252">
        <v>15</v>
      </c>
      <c r="M195" s="252">
        <f>G195*(1+L195/100)</f>
        <v>0</v>
      </c>
      <c r="N195" s="252">
        <v>9.7960000000000005E-2</v>
      </c>
      <c r="O195" s="252">
        <f>ROUND(E195*N195,2)</f>
        <v>0.2</v>
      </c>
      <c r="P195" s="252">
        <v>0</v>
      </c>
      <c r="Q195" s="252">
        <f>ROUND(E195*P195,2)</f>
        <v>0</v>
      </c>
      <c r="R195" s="252"/>
      <c r="S195" s="252" t="s">
        <v>382</v>
      </c>
      <c r="T195" s="253" t="s">
        <v>190</v>
      </c>
      <c r="U195" s="227">
        <v>0</v>
      </c>
      <c r="V195" s="227">
        <f>ROUND(E195*U195,2)</f>
        <v>0</v>
      </c>
      <c r="W195" s="227"/>
      <c r="X195" s="227" t="s">
        <v>160</v>
      </c>
      <c r="Y195" s="216"/>
      <c r="Z195" s="216"/>
      <c r="AA195" s="216"/>
      <c r="AB195" s="216"/>
      <c r="AC195" s="216"/>
      <c r="AD195" s="216"/>
      <c r="AE195" s="216"/>
      <c r="AF195" s="216"/>
      <c r="AG195" s="216" t="s">
        <v>383</v>
      </c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47">
        <v>63</v>
      </c>
      <c r="B196" s="248" t="s">
        <v>399</v>
      </c>
      <c r="C196" s="262" t="s">
        <v>400</v>
      </c>
      <c r="D196" s="249" t="s">
        <v>283</v>
      </c>
      <c r="E196" s="250">
        <v>3</v>
      </c>
      <c r="F196" s="251"/>
      <c r="G196" s="252">
        <f>ROUND(E196*F196,2)</f>
        <v>0</v>
      </c>
      <c r="H196" s="251"/>
      <c r="I196" s="252">
        <f>ROUND(E196*H196,2)</f>
        <v>0</v>
      </c>
      <c r="J196" s="251"/>
      <c r="K196" s="252">
        <f>ROUND(E196*J196,2)</f>
        <v>0</v>
      </c>
      <c r="L196" s="252">
        <v>15</v>
      </c>
      <c r="M196" s="252">
        <f>G196*(1+L196/100)</f>
        <v>0</v>
      </c>
      <c r="N196" s="252">
        <v>3.3180000000000001E-2</v>
      </c>
      <c r="O196" s="252">
        <f>ROUND(E196*N196,2)</f>
        <v>0.1</v>
      </c>
      <c r="P196" s="252">
        <v>0</v>
      </c>
      <c r="Q196" s="252">
        <f>ROUND(E196*P196,2)</f>
        <v>0</v>
      </c>
      <c r="R196" s="252"/>
      <c r="S196" s="252" t="s">
        <v>382</v>
      </c>
      <c r="T196" s="253" t="s">
        <v>190</v>
      </c>
      <c r="U196" s="227">
        <v>0</v>
      </c>
      <c r="V196" s="227">
        <f>ROUND(E196*U196,2)</f>
        <v>0</v>
      </c>
      <c r="W196" s="227"/>
      <c r="X196" s="227" t="s">
        <v>160</v>
      </c>
      <c r="Y196" s="216"/>
      <c r="Z196" s="216"/>
      <c r="AA196" s="216"/>
      <c r="AB196" s="216"/>
      <c r="AC196" s="216"/>
      <c r="AD196" s="216"/>
      <c r="AE196" s="216"/>
      <c r="AF196" s="216"/>
      <c r="AG196" s="216" t="s">
        <v>383</v>
      </c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47">
        <v>64</v>
      </c>
      <c r="B197" s="248" t="s">
        <v>401</v>
      </c>
      <c r="C197" s="262" t="s">
        <v>402</v>
      </c>
      <c r="D197" s="249" t="s">
        <v>283</v>
      </c>
      <c r="E197" s="250">
        <v>1</v>
      </c>
      <c r="F197" s="251"/>
      <c r="G197" s="252">
        <f>ROUND(E197*F197,2)</f>
        <v>0</v>
      </c>
      <c r="H197" s="251"/>
      <c r="I197" s="252">
        <f>ROUND(E197*H197,2)</f>
        <v>0</v>
      </c>
      <c r="J197" s="251"/>
      <c r="K197" s="252">
        <f>ROUND(E197*J197,2)</f>
        <v>0</v>
      </c>
      <c r="L197" s="252">
        <v>15</v>
      </c>
      <c r="M197" s="252">
        <f>G197*(1+L197/100)</f>
        <v>0</v>
      </c>
      <c r="N197" s="252">
        <v>1.281E-2</v>
      </c>
      <c r="O197" s="252">
        <f>ROUND(E197*N197,2)</f>
        <v>0.01</v>
      </c>
      <c r="P197" s="252">
        <v>0</v>
      </c>
      <c r="Q197" s="252">
        <f>ROUND(E197*P197,2)</f>
        <v>0</v>
      </c>
      <c r="R197" s="252"/>
      <c r="S197" s="252" t="s">
        <v>382</v>
      </c>
      <c r="T197" s="253" t="s">
        <v>190</v>
      </c>
      <c r="U197" s="227">
        <v>0</v>
      </c>
      <c r="V197" s="227">
        <f>ROUND(E197*U197,2)</f>
        <v>0</v>
      </c>
      <c r="W197" s="227"/>
      <c r="X197" s="227" t="s">
        <v>160</v>
      </c>
      <c r="Y197" s="216"/>
      <c r="Z197" s="216"/>
      <c r="AA197" s="216"/>
      <c r="AB197" s="216"/>
      <c r="AC197" s="216"/>
      <c r="AD197" s="216"/>
      <c r="AE197" s="216"/>
      <c r="AF197" s="216"/>
      <c r="AG197" s="216" t="s">
        <v>383</v>
      </c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47">
        <v>65</v>
      </c>
      <c r="B198" s="248" t="s">
        <v>403</v>
      </c>
      <c r="C198" s="262" t="s">
        <v>404</v>
      </c>
      <c r="D198" s="249" t="s">
        <v>283</v>
      </c>
      <c r="E198" s="250">
        <v>1.5</v>
      </c>
      <c r="F198" s="251"/>
      <c r="G198" s="252">
        <f>ROUND(E198*F198,2)</f>
        <v>0</v>
      </c>
      <c r="H198" s="251"/>
      <c r="I198" s="252">
        <f>ROUND(E198*H198,2)</f>
        <v>0</v>
      </c>
      <c r="J198" s="251"/>
      <c r="K198" s="252">
        <f>ROUND(E198*J198,2)</f>
        <v>0</v>
      </c>
      <c r="L198" s="252">
        <v>15</v>
      </c>
      <c r="M198" s="252">
        <f>G198*(1+L198/100)</f>
        <v>0</v>
      </c>
      <c r="N198" s="252">
        <v>1.25E-3</v>
      </c>
      <c r="O198" s="252">
        <f>ROUND(E198*N198,2)</f>
        <v>0</v>
      </c>
      <c r="P198" s="252">
        <v>0</v>
      </c>
      <c r="Q198" s="252">
        <f>ROUND(E198*P198,2)</f>
        <v>0</v>
      </c>
      <c r="R198" s="252"/>
      <c r="S198" s="252" t="s">
        <v>382</v>
      </c>
      <c r="T198" s="253" t="s">
        <v>190</v>
      </c>
      <c r="U198" s="227">
        <v>0</v>
      </c>
      <c r="V198" s="227">
        <f>ROUND(E198*U198,2)</f>
        <v>0</v>
      </c>
      <c r="W198" s="227"/>
      <c r="X198" s="227" t="s">
        <v>160</v>
      </c>
      <c r="Y198" s="216"/>
      <c r="Z198" s="216"/>
      <c r="AA198" s="216"/>
      <c r="AB198" s="216"/>
      <c r="AC198" s="216"/>
      <c r="AD198" s="216"/>
      <c r="AE198" s="216"/>
      <c r="AF198" s="216"/>
      <c r="AG198" s="216" t="s">
        <v>383</v>
      </c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47">
        <v>66</v>
      </c>
      <c r="B199" s="248" t="s">
        <v>405</v>
      </c>
      <c r="C199" s="262" t="s">
        <v>406</v>
      </c>
      <c r="D199" s="249" t="s">
        <v>283</v>
      </c>
      <c r="E199" s="250">
        <v>7</v>
      </c>
      <c r="F199" s="251"/>
      <c r="G199" s="252">
        <f>ROUND(E199*F199,2)</f>
        <v>0</v>
      </c>
      <c r="H199" s="251"/>
      <c r="I199" s="252">
        <f>ROUND(E199*H199,2)</f>
        <v>0</v>
      </c>
      <c r="J199" s="251"/>
      <c r="K199" s="252">
        <f>ROUND(E199*J199,2)</f>
        <v>0</v>
      </c>
      <c r="L199" s="252">
        <v>15</v>
      </c>
      <c r="M199" s="252">
        <f>G199*(1+L199/100)</f>
        <v>0</v>
      </c>
      <c r="N199" s="252">
        <v>7.0699999999999999E-3</v>
      </c>
      <c r="O199" s="252">
        <f>ROUND(E199*N199,2)</f>
        <v>0.05</v>
      </c>
      <c r="P199" s="252">
        <v>0</v>
      </c>
      <c r="Q199" s="252">
        <f>ROUND(E199*P199,2)</f>
        <v>0</v>
      </c>
      <c r="R199" s="252"/>
      <c r="S199" s="252" t="s">
        <v>382</v>
      </c>
      <c r="T199" s="253" t="s">
        <v>190</v>
      </c>
      <c r="U199" s="227">
        <v>0</v>
      </c>
      <c r="V199" s="227">
        <f>ROUND(E199*U199,2)</f>
        <v>0</v>
      </c>
      <c r="W199" s="227"/>
      <c r="X199" s="227" t="s">
        <v>160</v>
      </c>
      <c r="Y199" s="216"/>
      <c r="Z199" s="216"/>
      <c r="AA199" s="216"/>
      <c r="AB199" s="216"/>
      <c r="AC199" s="216"/>
      <c r="AD199" s="216"/>
      <c r="AE199" s="216"/>
      <c r="AF199" s="216"/>
      <c r="AG199" s="216" t="s">
        <v>383</v>
      </c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47">
        <v>67</v>
      </c>
      <c r="B200" s="248" t="s">
        <v>407</v>
      </c>
      <c r="C200" s="262" t="s">
        <v>408</v>
      </c>
      <c r="D200" s="249" t="s">
        <v>183</v>
      </c>
      <c r="E200" s="250">
        <v>1</v>
      </c>
      <c r="F200" s="251"/>
      <c r="G200" s="252">
        <f>ROUND(E200*F200,2)</f>
        <v>0</v>
      </c>
      <c r="H200" s="251"/>
      <c r="I200" s="252">
        <f>ROUND(E200*H200,2)</f>
        <v>0</v>
      </c>
      <c r="J200" s="251"/>
      <c r="K200" s="252">
        <f>ROUND(E200*J200,2)</f>
        <v>0</v>
      </c>
      <c r="L200" s="252">
        <v>15</v>
      </c>
      <c r="M200" s="252">
        <f>G200*(1+L200/100)</f>
        <v>0</v>
      </c>
      <c r="N200" s="252">
        <v>0</v>
      </c>
      <c r="O200" s="252">
        <f>ROUND(E200*N200,2)</f>
        <v>0</v>
      </c>
      <c r="P200" s="252">
        <v>0</v>
      </c>
      <c r="Q200" s="252">
        <f>ROUND(E200*P200,2)</f>
        <v>0</v>
      </c>
      <c r="R200" s="252"/>
      <c r="S200" s="252" t="s">
        <v>382</v>
      </c>
      <c r="T200" s="253" t="s">
        <v>190</v>
      </c>
      <c r="U200" s="227">
        <v>0</v>
      </c>
      <c r="V200" s="227">
        <f>ROUND(E200*U200,2)</f>
        <v>0</v>
      </c>
      <c r="W200" s="227"/>
      <c r="X200" s="227" t="s">
        <v>160</v>
      </c>
      <c r="Y200" s="216"/>
      <c r="Z200" s="216"/>
      <c r="AA200" s="216"/>
      <c r="AB200" s="216"/>
      <c r="AC200" s="216"/>
      <c r="AD200" s="216"/>
      <c r="AE200" s="216"/>
      <c r="AF200" s="216"/>
      <c r="AG200" s="216" t="s">
        <v>383</v>
      </c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47">
        <v>68</v>
      </c>
      <c r="B201" s="248" t="s">
        <v>409</v>
      </c>
      <c r="C201" s="262" t="s">
        <v>410</v>
      </c>
      <c r="D201" s="249" t="s">
        <v>183</v>
      </c>
      <c r="E201" s="250">
        <v>3</v>
      </c>
      <c r="F201" s="251"/>
      <c r="G201" s="252">
        <f>ROUND(E201*F201,2)</f>
        <v>0</v>
      </c>
      <c r="H201" s="251"/>
      <c r="I201" s="252">
        <f>ROUND(E201*H201,2)</f>
        <v>0</v>
      </c>
      <c r="J201" s="251"/>
      <c r="K201" s="252">
        <f>ROUND(E201*J201,2)</f>
        <v>0</v>
      </c>
      <c r="L201" s="252">
        <v>15</v>
      </c>
      <c r="M201" s="252">
        <f>G201*(1+L201/100)</f>
        <v>0</v>
      </c>
      <c r="N201" s="252">
        <v>0</v>
      </c>
      <c r="O201" s="252">
        <f>ROUND(E201*N201,2)</f>
        <v>0</v>
      </c>
      <c r="P201" s="252">
        <v>0</v>
      </c>
      <c r="Q201" s="252">
        <f>ROUND(E201*P201,2)</f>
        <v>0</v>
      </c>
      <c r="R201" s="252"/>
      <c r="S201" s="252" t="s">
        <v>382</v>
      </c>
      <c r="T201" s="253" t="s">
        <v>190</v>
      </c>
      <c r="U201" s="227">
        <v>0</v>
      </c>
      <c r="V201" s="227">
        <f>ROUND(E201*U201,2)</f>
        <v>0</v>
      </c>
      <c r="W201" s="227"/>
      <c r="X201" s="227" t="s">
        <v>160</v>
      </c>
      <c r="Y201" s="216"/>
      <c r="Z201" s="216"/>
      <c r="AA201" s="216"/>
      <c r="AB201" s="216"/>
      <c r="AC201" s="216"/>
      <c r="AD201" s="216"/>
      <c r="AE201" s="216"/>
      <c r="AF201" s="216"/>
      <c r="AG201" s="216" t="s">
        <v>383</v>
      </c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47">
        <v>69</v>
      </c>
      <c r="B202" s="248" t="s">
        <v>411</v>
      </c>
      <c r="C202" s="262" t="s">
        <v>412</v>
      </c>
      <c r="D202" s="249" t="s">
        <v>183</v>
      </c>
      <c r="E202" s="250">
        <v>2</v>
      </c>
      <c r="F202" s="251"/>
      <c r="G202" s="252">
        <f>ROUND(E202*F202,2)</f>
        <v>0</v>
      </c>
      <c r="H202" s="251"/>
      <c r="I202" s="252">
        <f>ROUND(E202*H202,2)</f>
        <v>0</v>
      </c>
      <c r="J202" s="251"/>
      <c r="K202" s="252">
        <f>ROUND(E202*J202,2)</f>
        <v>0</v>
      </c>
      <c r="L202" s="252">
        <v>15</v>
      </c>
      <c r="M202" s="252">
        <f>G202*(1+L202/100)</f>
        <v>0</v>
      </c>
      <c r="N202" s="252">
        <v>0</v>
      </c>
      <c r="O202" s="252">
        <f>ROUND(E202*N202,2)</f>
        <v>0</v>
      </c>
      <c r="P202" s="252">
        <v>0</v>
      </c>
      <c r="Q202" s="252">
        <f>ROUND(E202*P202,2)</f>
        <v>0</v>
      </c>
      <c r="R202" s="252"/>
      <c r="S202" s="252" t="s">
        <v>382</v>
      </c>
      <c r="T202" s="253" t="s">
        <v>190</v>
      </c>
      <c r="U202" s="227">
        <v>0</v>
      </c>
      <c r="V202" s="227">
        <f>ROUND(E202*U202,2)</f>
        <v>0</v>
      </c>
      <c r="W202" s="227"/>
      <c r="X202" s="227" t="s">
        <v>160</v>
      </c>
      <c r="Y202" s="216"/>
      <c r="Z202" s="216"/>
      <c r="AA202" s="216"/>
      <c r="AB202" s="216"/>
      <c r="AC202" s="216"/>
      <c r="AD202" s="216"/>
      <c r="AE202" s="216"/>
      <c r="AF202" s="216"/>
      <c r="AG202" s="216" t="s">
        <v>383</v>
      </c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47">
        <v>70</v>
      </c>
      <c r="B203" s="248" t="s">
        <v>413</v>
      </c>
      <c r="C203" s="262" t="s">
        <v>414</v>
      </c>
      <c r="D203" s="249" t="s">
        <v>183</v>
      </c>
      <c r="E203" s="250">
        <v>1</v>
      </c>
      <c r="F203" s="251"/>
      <c r="G203" s="252">
        <f>ROUND(E203*F203,2)</f>
        <v>0</v>
      </c>
      <c r="H203" s="251"/>
      <c r="I203" s="252">
        <f>ROUND(E203*H203,2)</f>
        <v>0</v>
      </c>
      <c r="J203" s="251"/>
      <c r="K203" s="252">
        <f>ROUND(E203*J203,2)</f>
        <v>0</v>
      </c>
      <c r="L203" s="252">
        <v>15</v>
      </c>
      <c r="M203" s="252">
        <f>G203*(1+L203/100)</f>
        <v>0</v>
      </c>
      <c r="N203" s="252">
        <v>0</v>
      </c>
      <c r="O203" s="252">
        <f>ROUND(E203*N203,2)</f>
        <v>0</v>
      </c>
      <c r="P203" s="252">
        <v>0</v>
      </c>
      <c r="Q203" s="252">
        <f>ROUND(E203*P203,2)</f>
        <v>0</v>
      </c>
      <c r="R203" s="252"/>
      <c r="S203" s="252" t="s">
        <v>382</v>
      </c>
      <c r="T203" s="253" t="s">
        <v>190</v>
      </c>
      <c r="U203" s="227">
        <v>0</v>
      </c>
      <c r="V203" s="227">
        <f>ROUND(E203*U203,2)</f>
        <v>0</v>
      </c>
      <c r="W203" s="227"/>
      <c r="X203" s="227" t="s">
        <v>160</v>
      </c>
      <c r="Y203" s="216"/>
      <c r="Z203" s="216"/>
      <c r="AA203" s="216"/>
      <c r="AB203" s="216"/>
      <c r="AC203" s="216"/>
      <c r="AD203" s="216"/>
      <c r="AE203" s="216"/>
      <c r="AF203" s="216"/>
      <c r="AG203" s="216" t="s">
        <v>383</v>
      </c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47">
        <v>71</v>
      </c>
      <c r="B204" s="248" t="s">
        <v>415</v>
      </c>
      <c r="C204" s="262" t="s">
        <v>416</v>
      </c>
      <c r="D204" s="249" t="s">
        <v>417</v>
      </c>
      <c r="E204" s="250">
        <v>2</v>
      </c>
      <c r="F204" s="251"/>
      <c r="G204" s="252">
        <f>ROUND(E204*F204,2)</f>
        <v>0</v>
      </c>
      <c r="H204" s="251"/>
      <c r="I204" s="252">
        <f>ROUND(E204*H204,2)</f>
        <v>0</v>
      </c>
      <c r="J204" s="251"/>
      <c r="K204" s="252">
        <f>ROUND(E204*J204,2)</f>
        <v>0</v>
      </c>
      <c r="L204" s="252">
        <v>15</v>
      </c>
      <c r="M204" s="252">
        <f>G204*(1+L204/100)</f>
        <v>0</v>
      </c>
      <c r="N204" s="252">
        <v>8.0400000000000003E-3</v>
      </c>
      <c r="O204" s="252">
        <f>ROUND(E204*N204,2)</f>
        <v>0.02</v>
      </c>
      <c r="P204" s="252">
        <v>0</v>
      </c>
      <c r="Q204" s="252">
        <f>ROUND(E204*P204,2)</f>
        <v>0</v>
      </c>
      <c r="R204" s="252"/>
      <c r="S204" s="252" t="s">
        <v>382</v>
      </c>
      <c r="T204" s="253" t="s">
        <v>190</v>
      </c>
      <c r="U204" s="227">
        <v>0</v>
      </c>
      <c r="V204" s="227">
        <f>ROUND(E204*U204,2)</f>
        <v>0</v>
      </c>
      <c r="W204" s="227"/>
      <c r="X204" s="227" t="s">
        <v>160</v>
      </c>
      <c r="Y204" s="216"/>
      <c r="Z204" s="216"/>
      <c r="AA204" s="216"/>
      <c r="AB204" s="216"/>
      <c r="AC204" s="216"/>
      <c r="AD204" s="216"/>
      <c r="AE204" s="216"/>
      <c r="AF204" s="216"/>
      <c r="AG204" s="216" t="s">
        <v>383</v>
      </c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47">
        <v>72</v>
      </c>
      <c r="B205" s="248" t="s">
        <v>418</v>
      </c>
      <c r="C205" s="262" t="s">
        <v>419</v>
      </c>
      <c r="D205" s="249" t="s">
        <v>417</v>
      </c>
      <c r="E205" s="250">
        <v>1</v>
      </c>
      <c r="F205" s="251"/>
      <c r="G205" s="252">
        <f>ROUND(E205*F205,2)</f>
        <v>0</v>
      </c>
      <c r="H205" s="251"/>
      <c r="I205" s="252">
        <f>ROUND(E205*H205,2)</f>
        <v>0</v>
      </c>
      <c r="J205" s="251"/>
      <c r="K205" s="252">
        <f>ROUND(E205*J205,2)</f>
        <v>0</v>
      </c>
      <c r="L205" s="252">
        <v>15</v>
      </c>
      <c r="M205" s="252">
        <f>G205*(1+L205/100)</f>
        <v>0</v>
      </c>
      <c r="N205" s="252">
        <v>5.7299999999999999E-3</v>
      </c>
      <c r="O205" s="252">
        <f>ROUND(E205*N205,2)</f>
        <v>0.01</v>
      </c>
      <c r="P205" s="252">
        <v>0</v>
      </c>
      <c r="Q205" s="252">
        <f>ROUND(E205*P205,2)</f>
        <v>0</v>
      </c>
      <c r="R205" s="252"/>
      <c r="S205" s="252" t="s">
        <v>382</v>
      </c>
      <c r="T205" s="253" t="s">
        <v>190</v>
      </c>
      <c r="U205" s="227">
        <v>0</v>
      </c>
      <c r="V205" s="227">
        <f>ROUND(E205*U205,2)</f>
        <v>0</v>
      </c>
      <c r="W205" s="227"/>
      <c r="X205" s="227" t="s">
        <v>160</v>
      </c>
      <c r="Y205" s="216"/>
      <c r="Z205" s="216"/>
      <c r="AA205" s="216"/>
      <c r="AB205" s="216"/>
      <c r="AC205" s="216"/>
      <c r="AD205" s="216"/>
      <c r="AE205" s="216"/>
      <c r="AF205" s="216"/>
      <c r="AG205" s="216" t="s">
        <v>383</v>
      </c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47">
        <v>73</v>
      </c>
      <c r="B206" s="248" t="s">
        <v>420</v>
      </c>
      <c r="C206" s="262" t="s">
        <v>421</v>
      </c>
      <c r="D206" s="249" t="s">
        <v>283</v>
      </c>
      <c r="E206" s="250">
        <v>12.5</v>
      </c>
      <c r="F206" s="251"/>
      <c r="G206" s="252">
        <f>ROUND(E206*F206,2)</f>
        <v>0</v>
      </c>
      <c r="H206" s="251"/>
      <c r="I206" s="252">
        <f>ROUND(E206*H206,2)</f>
        <v>0</v>
      </c>
      <c r="J206" s="251"/>
      <c r="K206" s="252">
        <f>ROUND(E206*J206,2)</f>
        <v>0</v>
      </c>
      <c r="L206" s="252">
        <v>15</v>
      </c>
      <c r="M206" s="252">
        <f>G206*(1+L206/100)</f>
        <v>0</v>
      </c>
      <c r="N206" s="252">
        <v>0</v>
      </c>
      <c r="O206" s="252">
        <f>ROUND(E206*N206,2)</f>
        <v>0</v>
      </c>
      <c r="P206" s="252">
        <v>0</v>
      </c>
      <c r="Q206" s="252">
        <f>ROUND(E206*P206,2)</f>
        <v>0</v>
      </c>
      <c r="R206" s="252"/>
      <c r="S206" s="252" t="s">
        <v>382</v>
      </c>
      <c r="T206" s="253" t="s">
        <v>190</v>
      </c>
      <c r="U206" s="227">
        <v>0</v>
      </c>
      <c r="V206" s="227">
        <f>ROUND(E206*U206,2)</f>
        <v>0</v>
      </c>
      <c r="W206" s="227"/>
      <c r="X206" s="227" t="s">
        <v>160</v>
      </c>
      <c r="Y206" s="216"/>
      <c r="Z206" s="216"/>
      <c r="AA206" s="216"/>
      <c r="AB206" s="216"/>
      <c r="AC206" s="216"/>
      <c r="AD206" s="216"/>
      <c r="AE206" s="216"/>
      <c r="AF206" s="216"/>
      <c r="AG206" s="216" t="s">
        <v>383</v>
      </c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47">
        <v>74</v>
      </c>
      <c r="B207" s="248" t="s">
        <v>422</v>
      </c>
      <c r="C207" s="262" t="s">
        <v>423</v>
      </c>
      <c r="D207" s="249" t="s">
        <v>417</v>
      </c>
      <c r="E207" s="250">
        <v>1</v>
      </c>
      <c r="F207" s="251"/>
      <c r="G207" s="252">
        <f>ROUND(E207*F207,2)</f>
        <v>0</v>
      </c>
      <c r="H207" s="251"/>
      <c r="I207" s="252">
        <f>ROUND(E207*H207,2)</f>
        <v>0</v>
      </c>
      <c r="J207" s="251"/>
      <c r="K207" s="252">
        <f>ROUND(E207*J207,2)</f>
        <v>0</v>
      </c>
      <c r="L207" s="252">
        <v>15</v>
      </c>
      <c r="M207" s="252">
        <f>G207*(1+L207/100)</f>
        <v>0</v>
      </c>
      <c r="N207" s="252">
        <v>5.0000000000000001E-3</v>
      </c>
      <c r="O207" s="252">
        <f>ROUND(E207*N207,2)</f>
        <v>0.01</v>
      </c>
      <c r="P207" s="252">
        <v>0</v>
      </c>
      <c r="Q207" s="252">
        <f>ROUND(E207*P207,2)</f>
        <v>0</v>
      </c>
      <c r="R207" s="252"/>
      <c r="S207" s="252" t="s">
        <v>382</v>
      </c>
      <c r="T207" s="253" t="s">
        <v>190</v>
      </c>
      <c r="U207" s="227">
        <v>0</v>
      </c>
      <c r="V207" s="227">
        <f>ROUND(E207*U207,2)</f>
        <v>0</v>
      </c>
      <c r="W207" s="227"/>
      <c r="X207" s="227" t="s">
        <v>207</v>
      </c>
      <c r="Y207" s="216"/>
      <c r="Z207" s="216"/>
      <c r="AA207" s="216"/>
      <c r="AB207" s="216"/>
      <c r="AC207" s="216"/>
      <c r="AD207" s="216"/>
      <c r="AE207" s="216"/>
      <c r="AF207" s="216"/>
      <c r="AG207" s="216" t="s">
        <v>424</v>
      </c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47">
        <v>75</v>
      </c>
      <c r="B208" s="248" t="s">
        <v>425</v>
      </c>
      <c r="C208" s="262" t="s">
        <v>426</v>
      </c>
      <c r="D208" s="249" t="s">
        <v>417</v>
      </c>
      <c r="E208" s="250">
        <v>2</v>
      </c>
      <c r="F208" s="251"/>
      <c r="G208" s="252">
        <f>ROUND(E208*F208,2)</f>
        <v>0</v>
      </c>
      <c r="H208" s="251"/>
      <c r="I208" s="252">
        <f>ROUND(E208*H208,2)</f>
        <v>0</v>
      </c>
      <c r="J208" s="251"/>
      <c r="K208" s="252">
        <f>ROUND(E208*J208,2)</f>
        <v>0</v>
      </c>
      <c r="L208" s="252">
        <v>15</v>
      </c>
      <c r="M208" s="252">
        <f>G208*(1+L208/100)</f>
        <v>0</v>
      </c>
      <c r="N208" s="252">
        <v>2E-3</v>
      </c>
      <c r="O208" s="252">
        <f>ROUND(E208*N208,2)</f>
        <v>0</v>
      </c>
      <c r="P208" s="252">
        <v>0</v>
      </c>
      <c r="Q208" s="252">
        <f>ROUND(E208*P208,2)</f>
        <v>0</v>
      </c>
      <c r="R208" s="252"/>
      <c r="S208" s="252" t="s">
        <v>382</v>
      </c>
      <c r="T208" s="253" t="s">
        <v>190</v>
      </c>
      <c r="U208" s="227">
        <v>0</v>
      </c>
      <c r="V208" s="227">
        <f>ROUND(E208*U208,2)</f>
        <v>0</v>
      </c>
      <c r="W208" s="227"/>
      <c r="X208" s="227" t="s">
        <v>207</v>
      </c>
      <c r="Y208" s="216"/>
      <c r="Z208" s="216"/>
      <c r="AA208" s="216"/>
      <c r="AB208" s="216"/>
      <c r="AC208" s="216"/>
      <c r="AD208" s="216"/>
      <c r="AE208" s="216"/>
      <c r="AF208" s="216"/>
      <c r="AG208" s="216" t="s">
        <v>424</v>
      </c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8">
        <v>76</v>
      </c>
      <c r="B209" s="239" t="s">
        <v>427</v>
      </c>
      <c r="C209" s="259" t="s">
        <v>428</v>
      </c>
      <c r="D209" s="240" t="s">
        <v>417</v>
      </c>
      <c r="E209" s="241">
        <v>2</v>
      </c>
      <c r="F209" s="242"/>
      <c r="G209" s="243">
        <f>ROUND(E209*F209,2)</f>
        <v>0</v>
      </c>
      <c r="H209" s="242"/>
      <c r="I209" s="243">
        <f>ROUND(E209*H209,2)</f>
        <v>0</v>
      </c>
      <c r="J209" s="242"/>
      <c r="K209" s="243">
        <f>ROUND(E209*J209,2)</f>
        <v>0</v>
      </c>
      <c r="L209" s="243">
        <v>15</v>
      </c>
      <c r="M209" s="243">
        <f>G209*(1+L209/100)</f>
        <v>0</v>
      </c>
      <c r="N209" s="243">
        <v>0</v>
      </c>
      <c r="O209" s="243">
        <f>ROUND(E209*N209,2)</f>
        <v>0</v>
      </c>
      <c r="P209" s="243">
        <v>0</v>
      </c>
      <c r="Q209" s="243">
        <f>ROUND(E209*P209,2)</f>
        <v>0</v>
      </c>
      <c r="R209" s="243"/>
      <c r="S209" s="243" t="s">
        <v>382</v>
      </c>
      <c r="T209" s="244" t="s">
        <v>190</v>
      </c>
      <c r="U209" s="227">
        <v>0</v>
      </c>
      <c r="V209" s="227">
        <f>ROUND(E209*U209,2)</f>
        <v>0</v>
      </c>
      <c r="W209" s="227"/>
      <c r="X209" s="227" t="s">
        <v>207</v>
      </c>
      <c r="Y209" s="216"/>
      <c r="Z209" s="216"/>
      <c r="AA209" s="216"/>
      <c r="AB209" s="216"/>
      <c r="AC209" s="216"/>
      <c r="AD209" s="216"/>
      <c r="AE209" s="216"/>
      <c r="AF209" s="216"/>
      <c r="AG209" s="216" t="s">
        <v>424</v>
      </c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24">
        <v>77</v>
      </c>
      <c r="B210" s="225" t="s">
        <v>429</v>
      </c>
      <c r="C210" s="263" t="s">
        <v>430</v>
      </c>
      <c r="D210" s="226" t="s">
        <v>0</v>
      </c>
      <c r="E210" s="254"/>
      <c r="F210" s="228"/>
      <c r="G210" s="227">
        <f>ROUND(E210*F210,2)</f>
        <v>0</v>
      </c>
      <c r="H210" s="228"/>
      <c r="I210" s="227">
        <f>ROUND(E210*H210,2)</f>
        <v>0</v>
      </c>
      <c r="J210" s="228"/>
      <c r="K210" s="227">
        <f>ROUND(E210*J210,2)</f>
        <v>0</v>
      </c>
      <c r="L210" s="227">
        <v>15</v>
      </c>
      <c r="M210" s="227">
        <f>G210*(1+L210/100)</f>
        <v>0</v>
      </c>
      <c r="N210" s="227">
        <v>0</v>
      </c>
      <c r="O210" s="227">
        <f>ROUND(E210*N210,2)</f>
        <v>0</v>
      </c>
      <c r="P210" s="227">
        <v>0</v>
      </c>
      <c r="Q210" s="227">
        <f>ROUND(E210*P210,2)</f>
        <v>0</v>
      </c>
      <c r="R210" s="227" t="s">
        <v>431</v>
      </c>
      <c r="S210" s="227" t="s">
        <v>159</v>
      </c>
      <c r="T210" s="227" t="s">
        <v>190</v>
      </c>
      <c r="U210" s="227">
        <v>0</v>
      </c>
      <c r="V210" s="227">
        <f>ROUND(E210*U210,2)</f>
        <v>0</v>
      </c>
      <c r="W210" s="227"/>
      <c r="X210" s="227" t="s">
        <v>372</v>
      </c>
      <c r="Y210" s="216"/>
      <c r="Z210" s="216"/>
      <c r="AA210" s="216"/>
      <c r="AB210" s="216"/>
      <c r="AC210" s="216"/>
      <c r="AD210" s="216"/>
      <c r="AE210" s="216"/>
      <c r="AF210" s="216"/>
      <c r="AG210" s="216" t="s">
        <v>373</v>
      </c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24"/>
      <c r="B211" s="225"/>
      <c r="C211" s="264" t="s">
        <v>432</v>
      </c>
      <c r="D211" s="255"/>
      <c r="E211" s="255"/>
      <c r="F211" s="255"/>
      <c r="G211" s="255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27"/>
      <c r="Y211" s="216"/>
      <c r="Z211" s="216"/>
      <c r="AA211" s="216"/>
      <c r="AB211" s="216"/>
      <c r="AC211" s="216"/>
      <c r="AD211" s="216"/>
      <c r="AE211" s="216"/>
      <c r="AF211" s="216"/>
      <c r="AG211" s="216" t="s">
        <v>163</v>
      </c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>
      <c r="A212" s="232" t="s">
        <v>153</v>
      </c>
      <c r="B212" s="233" t="s">
        <v>96</v>
      </c>
      <c r="C212" s="258" t="s">
        <v>97</v>
      </c>
      <c r="D212" s="234"/>
      <c r="E212" s="235"/>
      <c r="F212" s="236"/>
      <c r="G212" s="236">
        <f>SUMIF(AG213:AG223,"&lt;&gt;NOR",G213:G223)</f>
        <v>0</v>
      </c>
      <c r="H212" s="236"/>
      <c r="I212" s="236">
        <f>SUM(I213:I223)</f>
        <v>0</v>
      </c>
      <c r="J212" s="236"/>
      <c r="K212" s="236">
        <f>SUM(K213:K223)</f>
        <v>0</v>
      </c>
      <c r="L212" s="236"/>
      <c r="M212" s="236">
        <f>SUM(M213:M223)</f>
        <v>0</v>
      </c>
      <c r="N212" s="236"/>
      <c r="O212" s="236">
        <f>SUM(O213:O223)</f>
        <v>0.38000000000000006</v>
      </c>
      <c r="P212" s="236"/>
      <c r="Q212" s="236">
        <f>SUM(Q213:Q223)</f>
        <v>0</v>
      </c>
      <c r="R212" s="236"/>
      <c r="S212" s="236"/>
      <c r="T212" s="237"/>
      <c r="U212" s="231"/>
      <c r="V212" s="231">
        <f>SUM(V213:V223)</f>
        <v>0</v>
      </c>
      <c r="W212" s="231"/>
      <c r="X212" s="231"/>
      <c r="AG212" t="s">
        <v>154</v>
      </c>
    </row>
    <row r="213" spans="1:60" outlineLevel="1">
      <c r="A213" s="247">
        <v>78</v>
      </c>
      <c r="B213" s="248" t="s">
        <v>433</v>
      </c>
      <c r="C213" s="262" t="s">
        <v>434</v>
      </c>
      <c r="D213" s="249" t="s">
        <v>435</v>
      </c>
      <c r="E213" s="250">
        <v>2</v>
      </c>
      <c r="F213" s="251"/>
      <c r="G213" s="252">
        <f>ROUND(E213*F213,2)</f>
        <v>0</v>
      </c>
      <c r="H213" s="251"/>
      <c r="I213" s="252">
        <f>ROUND(E213*H213,2)</f>
        <v>0</v>
      </c>
      <c r="J213" s="251"/>
      <c r="K213" s="252">
        <f>ROUND(E213*J213,2)</f>
        <v>0</v>
      </c>
      <c r="L213" s="252">
        <v>15</v>
      </c>
      <c r="M213" s="252">
        <f>G213*(1+L213/100)</f>
        <v>0</v>
      </c>
      <c r="N213" s="252">
        <v>2.0660000000000001E-2</v>
      </c>
      <c r="O213" s="252">
        <f>ROUND(E213*N213,2)</f>
        <v>0.04</v>
      </c>
      <c r="P213" s="252">
        <v>0</v>
      </c>
      <c r="Q213" s="252">
        <f>ROUND(E213*P213,2)</f>
        <v>0</v>
      </c>
      <c r="R213" s="252"/>
      <c r="S213" s="252" t="s">
        <v>382</v>
      </c>
      <c r="T213" s="253" t="s">
        <v>190</v>
      </c>
      <c r="U213" s="227">
        <v>0</v>
      </c>
      <c r="V213" s="227">
        <f>ROUND(E213*U213,2)</f>
        <v>0</v>
      </c>
      <c r="W213" s="227"/>
      <c r="X213" s="227" t="s">
        <v>160</v>
      </c>
      <c r="Y213" s="216"/>
      <c r="Z213" s="216"/>
      <c r="AA213" s="216"/>
      <c r="AB213" s="216"/>
      <c r="AC213" s="216"/>
      <c r="AD213" s="216"/>
      <c r="AE213" s="216"/>
      <c r="AF213" s="216"/>
      <c r="AG213" s="216" t="s">
        <v>383</v>
      </c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47">
        <v>79</v>
      </c>
      <c r="B214" s="248" t="s">
        <v>436</v>
      </c>
      <c r="C214" s="262" t="s">
        <v>437</v>
      </c>
      <c r="D214" s="249" t="s">
        <v>283</v>
      </c>
      <c r="E214" s="250">
        <v>25</v>
      </c>
      <c r="F214" s="251"/>
      <c r="G214" s="252">
        <f>ROUND(E214*F214,2)</f>
        <v>0</v>
      </c>
      <c r="H214" s="251"/>
      <c r="I214" s="252">
        <f>ROUND(E214*H214,2)</f>
        <v>0</v>
      </c>
      <c r="J214" s="251"/>
      <c r="K214" s="252">
        <f>ROUND(E214*J214,2)</f>
        <v>0</v>
      </c>
      <c r="L214" s="252">
        <v>15</v>
      </c>
      <c r="M214" s="252">
        <f>G214*(1+L214/100)</f>
        <v>0</v>
      </c>
      <c r="N214" s="252">
        <v>6.7499999999999999E-3</v>
      </c>
      <c r="O214" s="252">
        <f>ROUND(E214*N214,2)</f>
        <v>0.17</v>
      </c>
      <c r="P214" s="252">
        <v>0</v>
      </c>
      <c r="Q214" s="252">
        <f>ROUND(E214*P214,2)</f>
        <v>0</v>
      </c>
      <c r="R214" s="252"/>
      <c r="S214" s="252" t="s">
        <v>382</v>
      </c>
      <c r="T214" s="253" t="s">
        <v>190</v>
      </c>
      <c r="U214" s="227">
        <v>0</v>
      </c>
      <c r="V214" s="227">
        <f>ROUND(E214*U214,2)</f>
        <v>0</v>
      </c>
      <c r="W214" s="227"/>
      <c r="X214" s="227" t="s">
        <v>160</v>
      </c>
      <c r="Y214" s="216"/>
      <c r="Z214" s="216"/>
      <c r="AA214" s="216"/>
      <c r="AB214" s="216"/>
      <c r="AC214" s="216"/>
      <c r="AD214" s="216"/>
      <c r="AE214" s="216"/>
      <c r="AF214" s="216"/>
      <c r="AG214" s="216" t="s">
        <v>383</v>
      </c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47">
        <v>80</v>
      </c>
      <c r="B215" s="248" t="s">
        <v>438</v>
      </c>
      <c r="C215" s="262" t="s">
        <v>439</v>
      </c>
      <c r="D215" s="249" t="s">
        <v>435</v>
      </c>
      <c r="E215" s="250">
        <v>2</v>
      </c>
      <c r="F215" s="251"/>
      <c r="G215" s="252">
        <f>ROUND(E215*F215,2)</f>
        <v>0</v>
      </c>
      <c r="H215" s="251"/>
      <c r="I215" s="252">
        <f>ROUND(E215*H215,2)</f>
        <v>0</v>
      </c>
      <c r="J215" s="251"/>
      <c r="K215" s="252">
        <f>ROUND(E215*J215,2)</f>
        <v>0</v>
      </c>
      <c r="L215" s="252">
        <v>15</v>
      </c>
      <c r="M215" s="252">
        <f>G215*(1+L215/100)</f>
        <v>0</v>
      </c>
      <c r="N215" s="252">
        <v>8.3199999999999993E-3</v>
      </c>
      <c r="O215" s="252">
        <f>ROUND(E215*N215,2)</f>
        <v>0.02</v>
      </c>
      <c r="P215" s="252">
        <v>0</v>
      </c>
      <c r="Q215" s="252">
        <f>ROUND(E215*P215,2)</f>
        <v>0</v>
      </c>
      <c r="R215" s="252"/>
      <c r="S215" s="252" t="s">
        <v>382</v>
      </c>
      <c r="T215" s="253" t="s">
        <v>190</v>
      </c>
      <c r="U215" s="227">
        <v>0</v>
      </c>
      <c r="V215" s="227">
        <f>ROUND(E215*U215,2)</f>
        <v>0</v>
      </c>
      <c r="W215" s="227"/>
      <c r="X215" s="227" t="s">
        <v>160</v>
      </c>
      <c r="Y215" s="216"/>
      <c r="Z215" s="216"/>
      <c r="AA215" s="216"/>
      <c r="AB215" s="216"/>
      <c r="AC215" s="216"/>
      <c r="AD215" s="216"/>
      <c r="AE215" s="216"/>
      <c r="AF215" s="216"/>
      <c r="AG215" s="216" t="s">
        <v>383</v>
      </c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47">
        <v>81</v>
      </c>
      <c r="B216" s="248" t="s">
        <v>440</v>
      </c>
      <c r="C216" s="262" t="s">
        <v>441</v>
      </c>
      <c r="D216" s="249" t="s">
        <v>283</v>
      </c>
      <c r="E216" s="250">
        <v>25</v>
      </c>
      <c r="F216" s="251"/>
      <c r="G216" s="252">
        <f>ROUND(E216*F216,2)</f>
        <v>0</v>
      </c>
      <c r="H216" s="251"/>
      <c r="I216" s="252">
        <f>ROUND(E216*H216,2)</f>
        <v>0</v>
      </c>
      <c r="J216" s="251"/>
      <c r="K216" s="252">
        <f>ROUND(E216*J216,2)</f>
        <v>0</v>
      </c>
      <c r="L216" s="252">
        <v>15</v>
      </c>
      <c r="M216" s="252">
        <f>G216*(1+L216/100)</f>
        <v>0</v>
      </c>
      <c r="N216" s="252">
        <v>4.4999999999999997E-3</v>
      </c>
      <c r="O216" s="252">
        <f>ROUND(E216*N216,2)</f>
        <v>0.11</v>
      </c>
      <c r="P216" s="252">
        <v>0</v>
      </c>
      <c r="Q216" s="252">
        <f>ROUND(E216*P216,2)</f>
        <v>0</v>
      </c>
      <c r="R216" s="252"/>
      <c r="S216" s="252" t="s">
        <v>382</v>
      </c>
      <c r="T216" s="253" t="s">
        <v>190</v>
      </c>
      <c r="U216" s="227">
        <v>0</v>
      </c>
      <c r="V216" s="227">
        <f>ROUND(E216*U216,2)</f>
        <v>0</v>
      </c>
      <c r="W216" s="227"/>
      <c r="X216" s="227" t="s">
        <v>160</v>
      </c>
      <c r="Y216" s="216"/>
      <c r="Z216" s="216"/>
      <c r="AA216" s="216"/>
      <c r="AB216" s="216"/>
      <c r="AC216" s="216"/>
      <c r="AD216" s="216"/>
      <c r="AE216" s="216"/>
      <c r="AF216" s="216"/>
      <c r="AG216" s="216" t="s">
        <v>383</v>
      </c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47">
        <v>82</v>
      </c>
      <c r="B217" s="248" t="s">
        <v>442</v>
      </c>
      <c r="C217" s="262" t="s">
        <v>443</v>
      </c>
      <c r="D217" s="249" t="s">
        <v>283</v>
      </c>
      <c r="E217" s="250">
        <v>25</v>
      </c>
      <c r="F217" s="251"/>
      <c r="G217" s="252">
        <f>ROUND(E217*F217,2)</f>
        <v>0</v>
      </c>
      <c r="H217" s="251"/>
      <c r="I217" s="252">
        <f>ROUND(E217*H217,2)</f>
        <v>0</v>
      </c>
      <c r="J217" s="251"/>
      <c r="K217" s="252">
        <f>ROUND(E217*J217,2)</f>
        <v>0</v>
      </c>
      <c r="L217" s="252">
        <v>15</v>
      </c>
      <c r="M217" s="252">
        <f>G217*(1+L217/100)</f>
        <v>0</v>
      </c>
      <c r="N217" s="252">
        <v>2.5000000000000001E-4</v>
      </c>
      <c r="O217" s="252">
        <f>ROUND(E217*N217,2)</f>
        <v>0.01</v>
      </c>
      <c r="P217" s="252">
        <v>0</v>
      </c>
      <c r="Q217" s="252">
        <f>ROUND(E217*P217,2)</f>
        <v>0</v>
      </c>
      <c r="R217" s="252"/>
      <c r="S217" s="252" t="s">
        <v>382</v>
      </c>
      <c r="T217" s="253" t="s">
        <v>190</v>
      </c>
      <c r="U217" s="227">
        <v>0</v>
      </c>
      <c r="V217" s="227">
        <f>ROUND(E217*U217,2)</f>
        <v>0</v>
      </c>
      <c r="W217" s="227"/>
      <c r="X217" s="227" t="s">
        <v>160</v>
      </c>
      <c r="Y217" s="216"/>
      <c r="Z217" s="216"/>
      <c r="AA217" s="216"/>
      <c r="AB217" s="216"/>
      <c r="AC217" s="216"/>
      <c r="AD217" s="216"/>
      <c r="AE217" s="216"/>
      <c r="AF217" s="216"/>
      <c r="AG217" s="216" t="s">
        <v>383</v>
      </c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47">
        <v>83</v>
      </c>
      <c r="B218" s="248" t="s">
        <v>444</v>
      </c>
      <c r="C218" s="262" t="s">
        <v>445</v>
      </c>
      <c r="D218" s="249" t="s">
        <v>417</v>
      </c>
      <c r="E218" s="250">
        <v>2</v>
      </c>
      <c r="F218" s="251"/>
      <c r="G218" s="252">
        <f>ROUND(E218*F218,2)</f>
        <v>0</v>
      </c>
      <c r="H218" s="251"/>
      <c r="I218" s="252">
        <f>ROUND(E218*H218,2)</f>
        <v>0</v>
      </c>
      <c r="J218" s="251"/>
      <c r="K218" s="252">
        <f>ROUND(E218*J218,2)</f>
        <v>0</v>
      </c>
      <c r="L218" s="252">
        <v>15</v>
      </c>
      <c r="M218" s="252">
        <f>G218*(1+L218/100)</f>
        <v>0</v>
      </c>
      <c r="N218" s="252">
        <v>0</v>
      </c>
      <c r="O218" s="252">
        <f>ROUND(E218*N218,2)</f>
        <v>0</v>
      </c>
      <c r="P218" s="252">
        <v>0</v>
      </c>
      <c r="Q218" s="252">
        <f>ROUND(E218*P218,2)</f>
        <v>0</v>
      </c>
      <c r="R218" s="252"/>
      <c r="S218" s="252" t="s">
        <v>382</v>
      </c>
      <c r="T218" s="253" t="s">
        <v>190</v>
      </c>
      <c r="U218" s="227">
        <v>0</v>
      </c>
      <c r="V218" s="227">
        <f>ROUND(E218*U218,2)</f>
        <v>0</v>
      </c>
      <c r="W218" s="227"/>
      <c r="X218" s="227" t="s">
        <v>207</v>
      </c>
      <c r="Y218" s="216"/>
      <c r="Z218" s="216"/>
      <c r="AA218" s="216"/>
      <c r="AB218" s="216"/>
      <c r="AC218" s="216"/>
      <c r="AD218" s="216"/>
      <c r="AE218" s="216"/>
      <c r="AF218" s="216"/>
      <c r="AG218" s="216" t="s">
        <v>424</v>
      </c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47">
        <v>84</v>
      </c>
      <c r="B219" s="248" t="s">
        <v>446</v>
      </c>
      <c r="C219" s="262" t="s">
        <v>447</v>
      </c>
      <c r="D219" s="249" t="s">
        <v>183</v>
      </c>
      <c r="E219" s="250">
        <v>9</v>
      </c>
      <c r="F219" s="251"/>
      <c r="G219" s="252">
        <f>ROUND(E219*F219,2)</f>
        <v>0</v>
      </c>
      <c r="H219" s="251"/>
      <c r="I219" s="252">
        <f>ROUND(E219*H219,2)</f>
        <v>0</v>
      </c>
      <c r="J219" s="251"/>
      <c r="K219" s="252">
        <f>ROUND(E219*J219,2)</f>
        <v>0</v>
      </c>
      <c r="L219" s="252">
        <v>15</v>
      </c>
      <c r="M219" s="252">
        <f>G219*(1+L219/100)</f>
        <v>0</v>
      </c>
      <c r="N219" s="252">
        <v>0</v>
      </c>
      <c r="O219" s="252">
        <f>ROUND(E219*N219,2)</f>
        <v>0</v>
      </c>
      <c r="P219" s="252">
        <v>0</v>
      </c>
      <c r="Q219" s="252">
        <f>ROUND(E219*P219,2)</f>
        <v>0</v>
      </c>
      <c r="R219" s="252"/>
      <c r="S219" s="252" t="s">
        <v>382</v>
      </c>
      <c r="T219" s="253" t="s">
        <v>190</v>
      </c>
      <c r="U219" s="227">
        <v>0</v>
      </c>
      <c r="V219" s="227">
        <f>ROUND(E219*U219,2)</f>
        <v>0</v>
      </c>
      <c r="W219" s="227"/>
      <c r="X219" s="227" t="s">
        <v>207</v>
      </c>
      <c r="Y219" s="216"/>
      <c r="Z219" s="216"/>
      <c r="AA219" s="216"/>
      <c r="AB219" s="216"/>
      <c r="AC219" s="216"/>
      <c r="AD219" s="216"/>
      <c r="AE219" s="216"/>
      <c r="AF219" s="216"/>
      <c r="AG219" s="216" t="s">
        <v>424</v>
      </c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47">
        <v>85</v>
      </c>
      <c r="B220" s="248" t="s">
        <v>448</v>
      </c>
      <c r="C220" s="262" t="s">
        <v>449</v>
      </c>
      <c r="D220" s="249" t="s">
        <v>183</v>
      </c>
      <c r="E220" s="250">
        <v>3</v>
      </c>
      <c r="F220" s="251"/>
      <c r="G220" s="252">
        <f>ROUND(E220*F220,2)</f>
        <v>0</v>
      </c>
      <c r="H220" s="251"/>
      <c r="I220" s="252">
        <f>ROUND(E220*H220,2)</f>
        <v>0</v>
      </c>
      <c r="J220" s="251"/>
      <c r="K220" s="252">
        <f>ROUND(E220*J220,2)</f>
        <v>0</v>
      </c>
      <c r="L220" s="252">
        <v>15</v>
      </c>
      <c r="M220" s="252">
        <f>G220*(1+L220/100)</f>
        <v>0</v>
      </c>
      <c r="N220" s="252">
        <v>2.49E-3</v>
      </c>
      <c r="O220" s="252">
        <f>ROUND(E220*N220,2)</f>
        <v>0.01</v>
      </c>
      <c r="P220" s="252">
        <v>0</v>
      </c>
      <c r="Q220" s="252">
        <f>ROUND(E220*P220,2)</f>
        <v>0</v>
      </c>
      <c r="R220" s="252"/>
      <c r="S220" s="252" t="s">
        <v>382</v>
      </c>
      <c r="T220" s="253" t="s">
        <v>190</v>
      </c>
      <c r="U220" s="227">
        <v>0</v>
      </c>
      <c r="V220" s="227">
        <f>ROUND(E220*U220,2)</f>
        <v>0</v>
      </c>
      <c r="W220" s="227"/>
      <c r="X220" s="227" t="s">
        <v>207</v>
      </c>
      <c r="Y220" s="216"/>
      <c r="Z220" s="216"/>
      <c r="AA220" s="216"/>
      <c r="AB220" s="216"/>
      <c r="AC220" s="216"/>
      <c r="AD220" s="216"/>
      <c r="AE220" s="216"/>
      <c r="AF220" s="216"/>
      <c r="AG220" s="216" t="s">
        <v>424</v>
      </c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8">
        <v>86</v>
      </c>
      <c r="B221" s="239" t="s">
        <v>450</v>
      </c>
      <c r="C221" s="259" t="s">
        <v>449</v>
      </c>
      <c r="D221" s="240" t="s">
        <v>451</v>
      </c>
      <c r="E221" s="241">
        <v>3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15</v>
      </c>
      <c r="M221" s="243">
        <f>G221*(1+L221/100)</f>
        <v>0</v>
      </c>
      <c r="N221" s="243">
        <v>5.8799999999999998E-3</v>
      </c>
      <c r="O221" s="243">
        <f>ROUND(E221*N221,2)</f>
        <v>0.02</v>
      </c>
      <c r="P221" s="243">
        <v>0</v>
      </c>
      <c r="Q221" s="243">
        <f>ROUND(E221*P221,2)</f>
        <v>0</v>
      </c>
      <c r="R221" s="243"/>
      <c r="S221" s="243" t="s">
        <v>382</v>
      </c>
      <c r="T221" s="244" t="s">
        <v>190</v>
      </c>
      <c r="U221" s="227">
        <v>0</v>
      </c>
      <c r="V221" s="227">
        <f>ROUND(E221*U221,2)</f>
        <v>0</v>
      </c>
      <c r="W221" s="227"/>
      <c r="X221" s="227" t="s">
        <v>207</v>
      </c>
      <c r="Y221" s="216"/>
      <c r="Z221" s="216"/>
      <c r="AA221" s="216"/>
      <c r="AB221" s="216"/>
      <c r="AC221" s="216"/>
      <c r="AD221" s="216"/>
      <c r="AE221" s="216"/>
      <c r="AF221" s="216"/>
      <c r="AG221" s="216" t="s">
        <v>424</v>
      </c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24">
        <v>87</v>
      </c>
      <c r="B222" s="225" t="s">
        <v>452</v>
      </c>
      <c r="C222" s="263" t="s">
        <v>453</v>
      </c>
      <c r="D222" s="226" t="s">
        <v>0</v>
      </c>
      <c r="E222" s="254"/>
      <c r="F222" s="228"/>
      <c r="G222" s="227">
        <f>ROUND(E222*F222,2)</f>
        <v>0</v>
      </c>
      <c r="H222" s="228"/>
      <c r="I222" s="227">
        <f>ROUND(E222*H222,2)</f>
        <v>0</v>
      </c>
      <c r="J222" s="228"/>
      <c r="K222" s="227">
        <f>ROUND(E222*J222,2)</f>
        <v>0</v>
      </c>
      <c r="L222" s="227">
        <v>15</v>
      </c>
      <c r="M222" s="227">
        <f>G222*(1+L222/100)</f>
        <v>0</v>
      </c>
      <c r="N222" s="227">
        <v>0</v>
      </c>
      <c r="O222" s="227">
        <f>ROUND(E222*N222,2)</f>
        <v>0</v>
      </c>
      <c r="P222" s="227">
        <v>0</v>
      </c>
      <c r="Q222" s="227">
        <f>ROUND(E222*P222,2)</f>
        <v>0</v>
      </c>
      <c r="R222" s="227" t="s">
        <v>431</v>
      </c>
      <c r="S222" s="227" t="s">
        <v>159</v>
      </c>
      <c r="T222" s="227" t="s">
        <v>190</v>
      </c>
      <c r="U222" s="227">
        <v>0</v>
      </c>
      <c r="V222" s="227">
        <f>ROUND(E222*U222,2)</f>
        <v>0</v>
      </c>
      <c r="W222" s="227"/>
      <c r="X222" s="227" t="s">
        <v>372</v>
      </c>
      <c r="Y222" s="216"/>
      <c r="Z222" s="216"/>
      <c r="AA222" s="216"/>
      <c r="AB222" s="216"/>
      <c r="AC222" s="216"/>
      <c r="AD222" s="216"/>
      <c r="AE222" s="216"/>
      <c r="AF222" s="216"/>
      <c r="AG222" s="216" t="s">
        <v>373</v>
      </c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24"/>
      <c r="B223" s="225"/>
      <c r="C223" s="264" t="s">
        <v>454</v>
      </c>
      <c r="D223" s="255"/>
      <c r="E223" s="255"/>
      <c r="F223" s="255"/>
      <c r="G223" s="255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27"/>
      <c r="Y223" s="216"/>
      <c r="Z223" s="216"/>
      <c r="AA223" s="216"/>
      <c r="AB223" s="216"/>
      <c r="AC223" s="216"/>
      <c r="AD223" s="216"/>
      <c r="AE223" s="216"/>
      <c r="AF223" s="216"/>
      <c r="AG223" s="216" t="s">
        <v>163</v>
      </c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>
      <c r="A224" s="232" t="s">
        <v>153</v>
      </c>
      <c r="B224" s="233" t="s">
        <v>98</v>
      </c>
      <c r="C224" s="258" t="s">
        <v>99</v>
      </c>
      <c r="D224" s="234"/>
      <c r="E224" s="235"/>
      <c r="F224" s="236"/>
      <c r="G224" s="236">
        <f>SUMIF(AG225:AG234,"&lt;&gt;NOR",G225:G234)</f>
        <v>0</v>
      </c>
      <c r="H224" s="236"/>
      <c r="I224" s="236">
        <f>SUM(I225:I234)</f>
        <v>0</v>
      </c>
      <c r="J224" s="236"/>
      <c r="K224" s="236">
        <f>SUM(K225:K234)</f>
        <v>0</v>
      </c>
      <c r="L224" s="236"/>
      <c r="M224" s="236">
        <f>SUM(M225:M234)</f>
        <v>0</v>
      </c>
      <c r="N224" s="236"/>
      <c r="O224" s="236">
        <f>SUM(O225:O234)</f>
        <v>2.79</v>
      </c>
      <c r="P224" s="236"/>
      <c r="Q224" s="236">
        <f>SUM(Q225:Q234)</f>
        <v>0</v>
      </c>
      <c r="R224" s="236"/>
      <c r="S224" s="236"/>
      <c r="T224" s="237"/>
      <c r="U224" s="231"/>
      <c r="V224" s="231">
        <f>SUM(V225:V234)</f>
        <v>0</v>
      </c>
      <c r="W224" s="231"/>
      <c r="X224" s="231"/>
      <c r="AG224" t="s">
        <v>154</v>
      </c>
    </row>
    <row r="225" spans="1:60" outlineLevel="1">
      <c r="A225" s="247">
        <v>88</v>
      </c>
      <c r="B225" s="248" t="s">
        <v>455</v>
      </c>
      <c r="C225" s="262" t="s">
        <v>456</v>
      </c>
      <c r="D225" s="249" t="s">
        <v>283</v>
      </c>
      <c r="E225" s="250">
        <v>15</v>
      </c>
      <c r="F225" s="251"/>
      <c r="G225" s="252">
        <f>ROUND(E225*F225,2)</f>
        <v>0</v>
      </c>
      <c r="H225" s="251"/>
      <c r="I225" s="252">
        <f>ROUND(E225*H225,2)</f>
        <v>0</v>
      </c>
      <c r="J225" s="251"/>
      <c r="K225" s="252">
        <f>ROUND(E225*J225,2)</f>
        <v>0</v>
      </c>
      <c r="L225" s="252">
        <v>15</v>
      </c>
      <c r="M225" s="252">
        <f>G225*(1+L225/100)</f>
        <v>0</v>
      </c>
      <c r="N225" s="252">
        <v>0.1857</v>
      </c>
      <c r="O225" s="252">
        <f>ROUND(E225*N225,2)</f>
        <v>2.79</v>
      </c>
      <c r="P225" s="252">
        <v>0</v>
      </c>
      <c r="Q225" s="252">
        <f>ROUND(E225*P225,2)</f>
        <v>0</v>
      </c>
      <c r="R225" s="252"/>
      <c r="S225" s="252" t="s">
        <v>382</v>
      </c>
      <c r="T225" s="253" t="s">
        <v>190</v>
      </c>
      <c r="U225" s="227">
        <v>0</v>
      </c>
      <c r="V225" s="227">
        <f>ROUND(E225*U225,2)</f>
        <v>0</v>
      </c>
      <c r="W225" s="227"/>
      <c r="X225" s="227" t="s">
        <v>160</v>
      </c>
      <c r="Y225" s="216"/>
      <c r="Z225" s="216"/>
      <c r="AA225" s="216"/>
      <c r="AB225" s="216"/>
      <c r="AC225" s="216"/>
      <c r="AD225" s="216"/>
      <c r="AE225" s="216"/>
      <c r="AF225" s="216"/>
      <c r="AG225" s="216" t="s">
        <v>383</v>
      </c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47">
        <v>89</v>
      </c>
      <c r="B226" s="248" t="s">
        <v>457</v>
      </c>
      <c r="C226" s="262" t="s">
        <v>458</v>
      </c>
      <c r="D226" s="249" t="s">
        <v>183</v>
      </c>
      <c r="E226" s="250">
        <v>1</v>
      </c>
      <c r="F226" s="251"/>
      <c r="G226" s="252">
        <f>ROUND(E226*F226,2)</f>
        <v>0</v>
      </c>
      <c r="H226" s="251"/>
      <c r="I226" s="252">
        <f>ROUND(E226*H226,2)</f>
        <v>0</v>
      </c>
      <c r="J226" s="251"/>
      <c r="K226" s="252">
        <f>ROUND(E226*J226,2)</f>
        <v>0</v>
      </c>
      <c r="L226" s="252">
        <v>15</v>
      </c>
      <c r="M226" s="252">
        <f>G226*(1+L226/100)</f>
        <v>0</v>
      </c>
      <c r="N226" s="252">
        <v>1.2600000000000001E-3</v>
      </c>
      <c r="O226" s="252">
        <f>ROUND(E226*N226,2)</f>
        <v>0</v>
      </c>
      <c r="P226" s="252">
        <v>0</v>
      </c>
      <c r="Q226" s="252">
        <f>ROUND(E226*P226,2)</f>
        <v>0</v>
      </c>
      <c r="R226" s="252"/>
      <c r="S226" s="252" t="s">
        <v>382</v>
      </c>
      <c r="T226" s="253" t="s">
        <v>190</v>
      </c>
      <c r="U226" s="227">
        <v>0</v>
      </c>
      <c r="V226" s="227">
        <f>ROUND(E226*U226,2)</f>
        <v>0</v>
      </c>
      <c r="W226" s="227"/>
      <c r="X226" s="227" t="s">
        <v>160</v>
      </c>
      <c r="Y226" s="216"/>
      <c r="Z226" s="216"/>
      <c r="AA226" s="216"/>
      <c r="AB226" s="216"/>
      <c r="AC226" s="216"/>
      <c r="AD226" s="216"/>
      <c r="AE226" s="216"/>
      <c r="AF226" s="216"/>
      <c r="AG226" s="216" t="s">
        <v>383</v>
      </c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47">
        <v>90</v>
      </c>
      <c r="B227" s="248" t="s">
        <v>459</v>
      </c>
      <c r="C227" s="262" t="s">
        <v>460</v>
      </c>
      <c r="D227" s="249" t="s">
        <v>183</v>
      </c>
      <c r="E227" s="250">
        <v>2</v>
      </c>
      <c r="F227" s="251"/>
      <c r="G227" s="252">
        <f>ROUND(E227*F227,2)</f>
        <v>0</v>
      </c>
      <c r="H227" s="251"/>
      <c r="I227" s="252">
        <f>ROUND(E227*H227,2)</f>
        <v>0</v>
      </c>
      <c r="J227" s="251"/>
      <c r="K227" s="252">
        <f>ROUND(E227*J227,2)</f>
        <v>0</v>
      </c>
      <c r="L227" s="252">
        <v>15</v>
      </c>
      <c r="M227" s="252">
        <f>G227*(1+L227/100)</f>
        <v>0</v>
      </c>
      <c r="N227" s="252">
        <v>0</v>
      </c>
      <c r="O227" s="252">
        <f>ROUND(E227*N227,2)</f>
        <v>0</v>
      </c>
      <c r="P227" s="252">
        <v>0</v>
      </c>
      <c r="Q227" s="252">
        <f>ROUND(E227*P227,2)</f>
        <v>0</v>
      </c>
      <c r="R227" s="252"/>
      <c r="S227" s="252" t="s">
        <v>382</v>
      </c>
      <c r="T227" s="253" t="s">
        <v>190</v>
      </c>
      <c r="U227" s="227">
        <v>0</v>
      </c>
      <c r="V227" s="227">
        <f>ROUND(E227*U227,2)</f>
        <v>0</v>
      </c>
      <c r="W227" s="227"/>
      <c r="X227" s="227" t="s">
        <v>160</v>
      </c>
      <c r="Y227" s="216"/>
      <c r="Z227" s="216"/>
      <c r="AA227" s="216"/>
      <c r="AB227" s="216"/>
      <c r="AC227" s="216"/>
      <c r="AD227" s="216"/>
      <c r="AE227" s="216"/>
      <c r="AF227" s="216"/>
      <c r="AG227" s="216" t="s">
        <v>383</v>
      </c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47">
        <v>91</v>
      </c>
      <c r="B228" s="248" t="s">
        <v>461</v>
      </c>
      <c r="C228" s="262" t="s">
        <v>462</v>
      </c>
      <c r="D228" s="249" t="s">
        <v>183</v>
      </c>
      <c r="E228" s="250">
        <v>1</v>
      </c>
      <c r="F228" s="251"/>
      <c r="G228" s="252">
        <f>ROUND(E228*F228,2)</f>
        <v>0</v>
      </c>
      <c r="H228" s="251"/>
      <c r="I228" s="252">
        <f>ROUND(E228*H228,2)</f>
        <v>0</v>
      </c>
      <c r="J228" s="251"/>
      <c r="K228" s="252">
        <f>ROUND(E228*J228,2)</f>
        <v>0</v>
      </c>
      <c r="L228" s="252">
        <v>15</v>
      </c>
      <c r="M228" s="252">
        <f>G228*(1+L228/100)</f>
        <v>0</v>
      </c>
      <c r="N228" s="252">
        <v>2.5000000000000001E-4</v>
      </c>
      <c r="O228" s="252">
        <f>ROUND(E228*N228,2)</f>
        <v>0</v>
      </c>
      <c r="P228" s="252">
        <v>0</v>
      </c>
      <c r="Q228" s="252">
        <f>ROUND(E228*P228,2)</f>
        <v>0</v>
      </c>
      <c r="R228" s="252"/>
      <c r="S228" s="252" t="s">
        <v>382</v>
      </c>
      <c r="T228" s="253" t="s">
        <v>190</v>
      </c>
      <c r="U228" s="227">
        <v>0</v>
      </c>
      <c r="V228" s="227">
        <f>ROUND(E228*U228,2)</f>
        <v>0</v>
      </c>
      <c r="W228" s="227"/>
      <c r="X228" s="227" t="s">
        <v>160</v>
      </c>
      <c r="Y228" s="216"/>
      <c r="Z228" s="216"/>
      <c r="AA228" s="216"/>
      <c r="AB228" s="216"/>
      <c r="AC228" s="216"/>
      <c r="AD228" s="216"/>
      <c r="AE228" s="216"/>
      <c r="AF228" s="216"/>
      <c r="AG228" s="216" t="s">
        <v>383</v>
      </c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47">
        <v>92</v>
      </c>
      <c r="B229" s="248" t="s">
        <v>463</v>
      </c>
      <c r="C229" s="262" t="s">
        <v>464</v>
      </c>
      <c r="D229" s="249" t="s">
        <v>183</v>
      </c>
      <c r="E229" s="250">
        <v>1</v>
      </c>
      <c r="F229" s="251"/>
      <c r="G229" s="252">
        <f>ROUND(E229*F229,2)</f>
        <v>0</v>
      </c>
      <c r="H229" s="251"/>
      <c r="I229" s="252">
        <f>ROUND(E229*H229,2)</f>
        <v>0</v>
      </c>
      <c r="J229" s="251"/>
      <c r="K229" s="252">
        <f>ROUND(E229*J229,2)</f>
        <v>0</v>
      </c>
      <c r="L229" s="252">
        <v>15</v>
      </c>
      <c r="M229" s="252">
        <f>G229*(1+L229/100)</f>
        <v>0</v>
      </c>
      <c r="N229" s="252">
        <v>3.0000000000000001E-5</v>
      </c>
      <c r="O229" s="252">
        <f>ROUND(E229*N229,2)</f>
        <v>0</v>
      </c>
      <c r="P229" s="252">
        <v>0</v>
      </c>
      <c r="Q229" s="252">
        <f>ROUND(E229*P229,2)</f>
        <v>0</v>
      </c>
      <c r="R229" s="252"/>
      <c r="S229" s="252" t="s">
        <v>382</v>
      </c>
      <c r="T229" s="253" t="s">
        <v>190</v>
      </c>
      <c r="U229" s="227">
        <v>0</v>
      </c>
      <c r="V229" s="227">
        <f>ROUND(E229*U229,2)</f>
        <v>0</v>
      </c>
      <c r="W229" s="227"/>
      <c r="X229" s="227" t="s">
        <v>160</v>
      </c>
      <c r="Y229" s="216"/>
      <c r="Z229" s="216"/>
      <c r="AA229" s="216"/>
      <c r="AB229" s="216"/>
      <c r="AC229" s="216"/>
      <c r="AD229" s="216"/>
      <c r="AE229" s="216"/>
      <c r="AF229" s="216"/>
      <c r="AG229" s="216" t="s">
        <v>383</v>
      </c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47">
        <v>93</v>
      </c>
      <c r="B230" s="248" t="s">
        <v>465</v>
      </c>
      <c r="C230" s="262" t="s">
        <v>466</v>
      </c>
      <c r="D230" s="249" t="s">
        <v>417</v>
      </c>
      <c r="E230" s="250">
        <v>1</v>
      </c>
      <c r="F230" s="251"/>
      <c r="G230" s="252">
        <f>ROUND(E230*F230,2)</f>
        <v>0</v>
      </c>
      <c r="H230" s="251"/>
      <c r="I230" s="252">
        <f>ROUND(E230*H230,2)</f>
        <v>0</v>
      </c>
      <c r="J230" s="251"/>
      <c r="K230" s="252">
        <f>ROUND(E230*J230,2)</f>
        <v>0</v>
      </c>
      <c r="L230" s="252">
        <v>15</v>
      </c>
      <c r="M230" s="252">
        <f>G230*(1+L230/100)</f>
        <v>0</v>
      </c>
      <c r="N230" s="252">
        <v>5.9999999999999995E-4</v>
      </c>
      <c r="O230" s="252">
        <f>ROUND(E230*N230,2)</f>
        <v>0</v>
      </c>
      <c r="P230" s="252">
        <v>0</v>
      </c>
      <c r="Q230" s="252">
        <f>ROUND(E230*P230,2)</f>
        <v>0</v>
      </c>
      <c r="R230" s="252"/>
      <c r="S230" s="252" t="s">
        <v>382</v>
      </c>
      <c r="T230" s="253" t="s">
        <v>190</v>
      </c>
      <c r="U230" s="227">
        <v>0</v>
      </c>
      <c r="V230" s="227">
        <f>ROUND(E230*U230,2)</f>
        <v>0</v>
      </c>
      <c r="W230" s="227"/>
      <c r="X230" s="227" t="s">
        <v>207</v>
      </c>
      <c r="Y230" s="216"/>
      <c r="Z230" s="216"/>
      <c r="AA230" s="216"/>
      <c r="AB230" s="216"/>
      <c r="AC230" s="216"/>
      <c r="AD230" s="216"/>
      <c r="AE230" s="216"/>
      <c r="AF230" s="216"/>
      <c r="AG230" s="216" t="s">
        <v>424</v>
      </c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47">
        <v>94</v>
      </c>
      <c r="B231" s="248" t="s">
        <v>467</v>
      </c>
      <c r="C231" s="262" t="s">
        <v>468</v>
      </c>
      <c r="D231" s="249" t="s">
        <v>183</v>
      </c>
      <c r="E231" s="250">
        <v>2</v>
      </c>
      <c r="F231" s="251"/>
      <c r="G231" s="252">
        <f>ROUND(E231*F231,2)</f>
        <v>0</v>
      </c>
      <c r="H231" s="251"/>
      <c r="I231" s="252">
        <f>ROUND(E231*H231,2)</f>
        <v>0</v>
      </c>
      <c r="J231" s="251"/>
      <c r="K231" s="252">
        <f>ROUND(E231*J231,2)</f>
        <v>0</v>
      </c>
      <c r="L231" s="252">
        <v>15</v>
      </c>
      <c r="M231" s="252">
        <f>G231*(1+L231/100)</f>
        <v>0</v>
      </c>
      <c r="N231" s="252">
        <v>0</v>
      </c>
      <c r="O231" s="252">
        <f>ROUND(E231*N231,2)</f>
        <v>0</v>
      </c>
      <c r="P231" s="252">
        <v>0</v>
      </c>
      <c r="Q231" s="252">
        <f>ROUND(E231*P231,2)</f>
        <v>0</v>
      </c>
      <c r="R231" s="252"/>
      <c r="S231" s="252" t="s">
        <v>382</v>
      </c>
      <c r="T231" s="253" t="s">
        <v>190</v>
      </c>
      <c r="U231" s="227">
        <v>0</v>
      </c>
      <c r="V231" s="227">
        <f>ROUND(E231*U231,2)</f>
        <v>0</v>
      </c>
      <c r="W231" s="227"/>
      <c r="X231" s="227" t="s">
        <v>207</v>
      </c>
      <c r="Y231" s="216"/>
      <c r="Z231" s="216"/>
      <c r="AA231" s="216"/>
      <c r="AB231" s="216"/>
      <c r="AC231" s="216"/>
      <c r="AD231" s="216"/>
      <c r="AE231" s="216"/>
      <c r="AF231" s="216"/>
      <c r="AG231" s="216" t="s">
        <v>424</v>
      </c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8">
        <v>95</v>
      </c>
      <c r="B232" s="239" t="s">
        <v>469</v>
      </c>
      <c r="C232" s="259" t="s">
        <v>470</v>
      </c>
      <c r="D232" s="240" t="s">
        <v>283</v>
      </c>
      <c r="E232" s="241">
        <v>15</v>
      </c>
      <c r="F232" s="242"/>
      <c r="G232" s="243">
        <f>ROUND(E232*F232,2)</f>
        <v>0</v>
      </c>
      <c r="H232" s="242"/>
      <c r="I232" s="243">
        <f>ROUND(E232*H232,2)</f>
        <v>0</v>
      </c>
      <c r="J232" s="242"/>
      <c r="K232" s="243">
        <f>ROUND(E232*J232,2)</f>
        <v>0</v>
      </c>
      <c r="L232" s="243">
        <v>15</v>
      </c>
      <c r="M232" s="243">
        <f>G232*(1+L232/100)</f>
        <v>0</v>
      </c>
      <c r="N232" s="243">
        <v>0</v>
      </c>
      <c r="O232" s="243">
        <f>ROUND(E232*N232,2)</f>
        <v>0</v>
      </c>
      <c r="P232" s="243">
        <v>0</v>
      </c>
      <c r="Q232" s="243">
        <f>ROUND(E232*P232,2)</f>
        <v>0</v>
      </c>
      <c r="R232" s="243"/>
      <c r="S232" s="243" t="s">
        <v>382</v>
      </c>
      <c r="T232" s="244" t="s">
        <v>190</v>
      </c>
      <c r="U232" s="227">
        <v>0</v>
      </c>
      <c r="V232" s="227">
        <f>ROUND(E232*U232,2)</f>
        <v>0</v>
      </c>
      <c r="W232" s="227"/>
      <c r="X232" s="227" t="s">
        <v>207</v>
      </c>
      <c r="Y232" s="216"/>
      <c r="Z232" s="216"/>
      <c r="AA232" s="216"/>
      <c r="AB232" s="216"/>
      <c r="AC232" s="216"/>
      <c r="AD232" s="216"/>
      <c r="AE232" s="216"/>
      <c r="AF232" s="216"/>
      <c r="AG232" s="216" t="s">
        <v>424</v>
      </c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24">
        <v>96</v>
      </c>
      <c r="B233" s="225" t="s">
        <v>471</v>
      </c>
      <c r="C233" s="263" t="s">
        <v>472</v>
      </c>
      <c r="D233" s="226" t="s">
        <v>0</v>
      </c>
      <c r="E233" s="254"/>
      <c r="F233" s="228"/>
      <c r="G233" s="227">
        <f>ROUND(E233*F233,2)</f>
        <v>0</v>
      </c>
      <c r="H233" s="228"/>
      <c r="I233" s="227">
        <f>ROUND(E233*H233,2)</f>
        <v>0</v>
      </c>
      <c r="J233" s="228"/>
      <c r="K233" s="227">
        <f>ROUND(E233*J233,2)</f>
        <v>0</v>
      </c>
      <c r="L233" s="227">
        <v>15</v>
      </c>
      <c r="M233" s="227">
        <f>G233*(1+L233/100)</f>
        <v>0</v>
      </c>
      <c r="N233" s="227">
        <v>0</v>
      </c>
      <c r="O233" s="227">
        <f>ROUND(E233*N233,2)</f>
        <v>0</v>
      </c>
      <c r="P233" s="227">
        <v>0</v>
      </c>
      <c r="Q233" s="227">
        <f>ROUND(E233*P233,2)</f>
        <v>0</v>
      </c>
      <c r="R233" s="227" t="s">
        <v>431</v>
      </c>
      <c r="S233" s="227" t="s">
        <v>159</v>
      </c>
      <c r="T233" s="227" t="s">
        <v>190</v>
      </c>
      <c r="U233" s="227">
        <v>0</v>
      </c>
      <c r="V233" s="227">
        <f>ROUND(E233*U233,2)</f>
        <v>0</v>
      </c>
      <c r="W233" s="227"/>
      <c r="X233" s="227" t="s">
        <v>372</v>
      </c>
      <c r="Y233" s="216"/>
      <c r="Z233" s="216"/>
      <c r="AA233" s="216"/>
      <c r="AB233" s="216"/>
      <c r="AC233" s="216"/>
      <c r="AD233" s="216"/>
      <c r="AE233" s="216"/>
      <c r="AF233" s="216"/>
      <c r="AG233" s="216" t="s">
        <v>373</v>
      </c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24"/>
      <c r="B234" s="225"/>
      <c r="C234" s="264" t="s">
        <v>454</v>
      </c>
      <c r="D234" s="255"/>
      <c r="E234" s="255"/>
      <c r="F234" s="255"/>
      <c r="G234" s="255"/>
      <c r="H234" s="227"/>
      <c r="I234" s="227"/>
      <c r="J234" s="227"/>
      <c r="K234" s="227"/>
      <c r="L234" s="227"/>
      <c r="M234" s="227"/>
      <c r="N234" s="227"/>
      <c r="O234" s="227"/>
      <c r="P234" s="227"/>
      <c r="Q234" s="227"/>
      <c r="R234" s="227"/>
      <c r="S234" s="227"/>
      <c r="T234" s="227"/>
      <c r="U234" s="227"/>
      <c r="V234" s="227"/>
      <c r="W234" s="227"/>
      <c r="X234" s="227"/>
      <c r="Y234" s="216"/>
      <c r="Z234" s="216"/>
      <c r="AA234" s="216"/>
      <c r="AB234" s="216"/>
      <c r="AC234" s="216"/>
      <c r="AD234" s="216"/>
      <c r="AE234" s="216"/>
      <c r="AF234" s="216"/>
      <c r="AG234" s="216" t="s">
        <v>163</v>
      </c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>
      <c r="A235" s="232" t="s">
        <v>153</v>
      </c>
      <c r="B235" s="233" t="s">
        <v>100</v>
      </c>
      <c r="C235" s="258" t="s">
        <v>101</v>
      </c>
      <c r="D235" s="234"/>
      <c r="E235" s="235"/>
      <c r="F235" s="236"/>
      <c r="G235" s="236">
        <f>SUMIF(AG236:AG267,"&lt;&gt;NOR",G236:G267)</f>
        <v>0</v>
      </c>
      <c r="H235" s="236"/>
      <c r="I235" s="236">
        <f>SUM(I236:I267)</f>
        <v>0</v>
      </c>
      <c r="J235" s="236"/>
      <c r="K235" s="236">
        <f>SUM(K236:K267)</f>
        <v>0</v>
      </c>
      <c r="L235" s="236"/>
      <c r="M235" s="236">
        <f>SUM(M236:M267)</f>
        <v>0</v>
      </c>
      <c r="N235" s="236"/>
      <c r="O235" s="236">
        <f>SUM(O236:O267)</f>
        <v>0.22000000000000003</v>
      </c>
      <c r="P235" s="236"/>
      <c r="Q235" s="236">
        <f>SUM(Q236:Q267)</f>
        <v>0</v>
      </c>
      <c r="R235" s="236"/>
      <c r="S235" s="236"/>
      <c r="T235" s="237"/>
      <c r="U235" s="231"/>
      <c r="V235" s="231">
        <f>SUM(V236:V267)</f>
        <v>0</v>
      </c>
      <c r="W235" s="231"/>
      <c r="X235" s="231"/>
      <c r="AG235" t="s">
        <v>154</v>
      </c>
    </row>
    <row r="236" spans="1:60" outlineLevel="1">
      <c r="A236" s="247">
        <v>97</v>
      </c>
      <c r="B236" s="248" t="s">
        <v>473</v>
      </c>
      <c r="C236" s="262" t="s">
        <v>474</v>
      </c>
      <c r="D236" s="249" t="s">
        <v>417</v>
      </c>
      <c r="E236" s="250">
        <v>1</v>
      </c>
      <c r="F236" s="251"/>
      <c r="G236" s="252">
        <f>ROUND(E236*F236,2)</f>
        <v>0</v>
      </c>
      <c r="H236" s="251"/>
      <c r="I236" s="252">
        <f>ROUND(E236*H236,2)</f>
        <v>0</v>
      </c>
      <c r="J236" s="251"/>
      <c r="K236" s="252">
        <f>ROUND(E236*J236,2)</f>
        <v>0</v>
      </c>
      <c r="L236" s="252">
        <v>15</v>
      </c>
      <c r="M236" s="252">
        <f>G236*(1+L236/100)</f>
        <v>0</v>
      </c>
      <c r="N236" s="252">
        <v>2E-3</v>
      </c>
      <c r="O236" s="252">
        <f>ROUND(E236*N236,2)</f>
        <v>0</v>
      </c>
      <c r="P236" s="252">
        <v>0</v>
      </c>
      <c r="Q236" s="252">
        <f>ROUND(E236*P236,2)</f>
        <v>0</v>
      </c>
      <c r="R236" s="252"/>
      <c r="S236" s="252" t="s">
        <v>382</v>
      </c>
      <c r="T236" s="253" t="s">
        <v>190</v>
      </c>
      <c r="U236" s="227">
        <v>0</v>
      </c>
      <c r="V236" s="227">
        <f>ROUND(E236*U236,2)</f>
        <v>0</v>
      </c>
      <c r="W236" s="227"/>
      <c r="X236" s="227" t="s">
        <v>160</v>
      </c>
      <c r="Y236" s="216"/>
      <c r="Z236" s="216"/>
      <c r="AA236" s="216"/>
      <c r="AB236" s="216"/>
      <c r="AC236" s="216"/>
      <c r="AD236" s="216"/>
      <c r="AE236" s="216"/>
      <c r="AF236" s="216"/>
      <c r="AG236" s="216" t="s">
        <v>383</v>
      </c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47">
        <v>98</v>
      </c>
      <c r="B237" s="248" t="s">
        <v>475</v>
      </c>
      <c r="C237" s="262" t="s">
        <v>476</v>
      </c>
      <c r="D237" s="249" t="s">
        <v>183</v>
      </c>
      <c r="E237" s="250">
        <v>1</v>
      </c>
      <c r="F237" s="251"/>
      <c r="G237" s="252">
        <f>ROUND(E237*F237,2)</f>
        <v>0</v>
      </c>
      <c r="H237" s="251"/>
      <c r="I237" s="252">
        <f>ROUND(E237*H237,2)</f>
        <v>0</v>
      </c>
      <c r="J237" s="251"/>
      <c r="K237" s="252">
        <f>ROUND(E237*J237,2)</f>
        <v>0</v>
      </c>
      <c r="L237" s="252">
        <v>15</v>
      </c>
      <c r="M237" s="252">
        <f>G237*(1+L237/100)</f>
        <v>0</v>
      </c>
      <c r="N237" s="252">
        <v>2.3900000000000002E-3</v>
      </c>
      <c r="O237" s="252">
        <f>ROUND(E237*N237,2)</f>
        <v>0</v>
      </c>
      <c r="P237" s="252">
        <v>0</v>
      </c>
      <c r="Q237" s="252">
        <f>ROUND(E237*P237,2)</f>
        <v>0</v>
      </c>
      <c r="R237" s="252"/>
      <c r="S237" s="252" t="s">
        <v>382</v>
      </c>
      <c r="T237" s="253" t="s">
        <v>190</v>
      </c>
      <c r="U237" s="227">
        <v>0</v>
      </c>
      <c r="V237" s="227">
        <f>ROUND(E237*U237,2)</f>
        <v>0</v>
      </c>
      <c r="W237" s="227"/>
      <c r="X237" s="227" t="s">
        <v>160</v>
      </c>
      <c r="Y237" s="216"/>
      <c r="Z237" s="216"/>
      <c r="AA237" s="216"/>
      <c r="AB237" s="216"/>
      <c r="AC237" s="216"/>
      <c r="AD237" s="216"/>
      <c r="AE237" s="216"/>
      <c r="AF237" s="216"/>
      <c r="AG237" s="216" t="s">
        <v>383</v>
      </c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47">
        <v>99</v>
      </c>
      <c r="B238" s="248" t="s">
        <v>477</v>
      </c>
      <c r="C238" s="262" t="s">
        <v>478</v>
      </c>
      <c r="D238" s="249" t="s">
        <v>435</v>
      </c>
      <c r="E238" s="250">
        <v>1</v>
      </c>
      <c r="F238" s="251"/>
      <c r="G238" s="252">
        <f>ROUND(E238*F238,2)</f>
        <v>0</v>
      </c>
      <c r="H238" s="251"/>
      <c r="I238" s="252">
        <f>ROUND(E238*H238,2)</f>
        <v>0</v>
      </c>
      <c r="J238" s="251"/>
      <c r="K238" s="252">
        <f>ROUND(E238*J238,2)</f>
        <v>0</v>
      </c>
      <c r="L238" s="252">
        <v>15</v>
      </c>
      <c r="M238" s="252">
        <f>G238*(1+L238/100)</f>
        <v>0</v>
      </c>
      <c r="N238" s="252">
        <v>1.39E-3</v>
      </c>
      <c r="O238" s="252">
        <f>ROUND(E238*N238,2)</f>
        <v>0</v>
      </c>
      <c r="P238" s="252">
        <v>0</v>
      </c>
      <c r="Q238" s="252">
        <f>ROUND(E238*P238,2)</f>
        <v>0</v>
      </c>
      <c r="R238" s="252"/>
      <c r="S238" s="252" t="s">
        <v>382</v>
      </c>
      <c r="T238" s="253" t="s">
        <v>190</v>
      </c>
      <c r="U238" s="227">
        <v>0</v>
      </c>
      <c r="V238" s="227">
        <f>ROUND(E238*U238,2)</f>
        <v>0</v>
      </c>
      <c r="W238" s="227"/>
      <c r="X238" s="227" t="s">
        <v>160</v>
      </c>
      <c r="Y238" s="216"/>
      <c r="Z238" s="216"/>
      <c r="AA238" s="216"/>
      <c r="AB238" s="216"/>
      <c r="AC238" s="216"/>
      <c r="AD238" s="216"/>
      <c r="AE238" s="216"/>
      <c r="AF238" s="216"/>
      <c r="AG238" s="216" t="s">
        <v>383</v>
      </c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47">
        <v>100</v>
      </c>
      <c r="B239" s="248" t="s">
        <v>479</v>
      </c>
      <c r="C239" s="262" t="s">
        <v>480</v>
      </c>
      <c r="D239" s="249" t="s">
        <v>435</v>
      </c>
      <c r="E239" s="250">
        <v>1</v>
      </c>
      <c r="F239" s="251"/>
      <c r="G239" s="252">
        <f>ROUND(E239*F239,2)</f>
        <v>0</v>
      </c>
      <c r="H239" s="251"/>
      <c r="I239" s="252">
        <f>ROUND(E239*H239,2)</f>
        <v>0</v>
      </c>
      <c r="J239" s="251"/>
      <c r="K239" s="252">
        <f>ROUND(E239*J239,2)</f>
        <v>0</v>
      </c>
      <c r="L239" s="252">
        <v>15</v>
      </c>
      <c r="M239" s="252">
        <f>G239*(1+L239/100)</f>
        <v>0</v>
      </c>
      <c r="N239" s="252">
        <v>3.2000000000000003E-4</v>
      </c>
      <c r="O239" s="252">
        <f>ROUND(E239*N239,2)</f>
        <v>0</v>
      </c>
      <c r="P239" s="252">
        <v>0</v>
      </c>
      <c r="Q239" s="252">
        <f>ROUND(E239*P239,2)</f>
        <v>0</v>
      </c>
      <c r="R239" s="252"/>
      <c r="S239" s="252" t="s">
        <v>382</v>
      </c>
      <c r="T239" s="253" t="s">
        <v>190</v>
      </c>
      <c r="U239" s="227">
        <v>0</v>
      </c>
      <c r="V239" s="227">
        <f>ROUND(E239*U239,2)</f>
        <v>0</v>
      </c>
      <c r="W239" s="227"/>
      <c r="X239" s="227" t="s">
        <v>160</v>
      </c>
      <c r="Y239" s="216"/>
      <c r="Z239" s="216"/>
      <c r="AA239" s="216"/>
      <c r="AB239" s="216"/>
      <c r="AC239" s="216"/>
      <c r="AD239" s="216"/>
      <c r="AE239" s="216"/>
      <c r="AF239" s="216"/>
      <c r="AG239" s="216" t="s">
        <v>383</v>
      </c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47">
        <v>101</v>
      </c>
      <c r="B240" s="248" t="s">
        <v>481</v>
      </c>
      <c r="C240" s="262" t="s">
        <v>482</v>
      </c>
      <c r="D240" s="249" t="s">
        <v>483</v>
      </c>
      <c r="E240" s="250">
        <v>1</v>
      </c>
      <c r="F240" s="251"/>
      <c r="G240" s="252">
        <f>ROUND(E240*F240,2)</f>
        <v>0</v>
      </c>
      <c r="H240" s="251"/>
      <c r="I240" s="252">
        <f>ROUND(E240*H240,2)</f>
        <v>0</v>
      </c>
      <c r="J240" s="251"/>
      <c r="K240" s="252">
        <f>ROUND(E240*J240,2)</f>
        <v>0</v>
      </c>
      <c r="L240" s="252">
        <v>15</v>
      </c>
      <c r="M240" s="252">
        <f>G240*(1+L240/100)</f>
        <v>0</v>
      </c>
      <c r="N240" s="252">
        <v>7.6000000000000004E-4</v>
      </c>
      <c r="O240" s="252">
        <f>ROUND(E240*N240,2)</f>
        <v>0</v>
      </c>
      <c r="P240" s="252">
        <v>0</v>
      </c>
      <c r="Q240" s="252">
        <f>ROUND(E240*P240,2)</f>
        <v>0</v>
      </c>
      <c r="R240" s="252"/>
      <c r="S240" s="252" t="s">
        <v>382</v>
      </c>
      <c r="T240" s="253" t="s">
        <v>190</v>
      </c>
      <c r="U240" s="227">
        <v>0</v>
      </c>
      <c r="V240" s="227">
        <f>ROUND(E240*U240,2)</f>
        <v>0</v>
      </c>
      <c r="W240" s="227"/>
      <c r="X240" s="227" t="s">
        <v>160</v>
      </c>
      <c r="Y240" s="216"/>
      <c r="Z240" s="216"/>
      <c r="AA240" s="216"/>
      <c r="AB240" s="216"/>
      <c r="AC240" s="216"/>
      <c r="AD240" s="216"/>
      <c r="AE240" s="216"/>
      <c r="AF240" s="216"/>
      <c r="AG240" s="216" t="s">
        <v>383</v>
      </c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47">
        <v>102</v>
      </c>
      <c r="B241" s="248" t="s">
        <v>484</v>
      </c>
      <c r="C241" s="262" t="s">
        <v>485</v>
      </c>
      <c r="D241" s="249" t="s">
        <v>483</v>
      </c>
      <c r="E241" s="250">
        <v>1</v>
      </c>
      <c r="F241" s="251"/>
      <c r="G241" s="252">
        <f>ROUND(E241*F241,2)</f>
        <v>0</v>
      </c>
      <c r="H241" s="251"/>
      <c r="I241" s="252">
        <f>ROUND(E241*H241,2)</f>
        <v>0</v>
      </c>
      <c r="J241" s="251"/>
      <c r="K241" s="252">
        <f>ROUND(E241*J241,2)</f>
        <v>0</v>
      </c>
      <c r="L241" s="252">
        <v>15</v>
      </c>
      <c r="M241" s="252">
        <f>G241*(1+L241/100)</f>
        <v>0</v>
      </c>
      <c r="N241" s="252">
        <v>2.2799999999999999E-3</v>
      </c>
      <c r="O241" s="252">
        <f>ROUND(E241*N241,2)</f>
        <v>0</v>
      </c>
      <c r="P241" s="252">
        <v>0</v>
      </c>
      <c r="Q241" s="252">
        <f>ROUND(E241*P241,2)</f>
        <v>0</v>
      </c>
      <c r="R241" s="252"/>
      <c r="S241" s="252" t="s">
        <v>382</v>
      </c>
      <c r="T241" s="253" t="s">
        <v>190</v>
      </c>
      <c r="U241" s="227">
        <v>0</v>
      </c>
      <c r="V241" s="227">
        <f>ROUND(E241*U241,2)</f>
        <v>0</v>
      </c>
      <c r="W241" s="227"/>
      <c r="X241" s="227" t="s">
        <v>160</v>
      </c>
      <c r="Y241" s="216"/>
      <c r="Z241" s="216"/>
      <c r="AA241" s="216"/>
      <c r="AB241" s="216"/>
      <c r="AC241" s="216"/>
      <c r="AD241" s="216"/>
      <c r="AE241" s="216"/>
      <c r="AF241" s="216"/>
      <c r="AG241" s="216" t="s">
        <v>383</v>
      </c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47">
        <v>103</v>
      </c>
      <c r="B242" s="248" t="s">
        <v>486</v>
      </c>
      <c r="C242" s="262" t="s">
        <v>487</v>
      </c>
      <c r="D242" s="249" t="s">
        <v>483</v>
      </c>
      <c r="E242" s="250">
        <v>1</v>
      </c>
      <c r="F242" s="251"/>
      <c r="G242" s="252">
        <f>ROUND(E242*F242,2)</f>
        <v>0</v>
      </c>
      <c r="H242" s="251"/>
      <c r="I242" s="252">
        <f>ROUND(E242*H242,2)</f>
        <v>0</v>
      </c>
      <c r="J242" s="251"/>
      <c r="K242" s="252">
        <f>ROUND(E242*J242,2)</f>
        <v>0</v>
      </c>
      <c r="L242" s="252">
        <v>15</v>
      </c>
      <c r="M242" s="252">
        <f>G242*(1+L242/100)</f>
        <v>0</v>
      </c>
      <c r="N242" s="252">
        <v>2.9010000000000001E-2</v>
      </c>
      <c r="O242" s="252">
        <f>ROUND(E242*N242,2)</f>
        <v>0.03</v>
      </c>
      <c r="P242" s="252">
        <v>0</v>
      </c>
      <c r="Q242" s="252">
        <f>ROUND(E242*P242,2)</f>
        <v>0</v>
      </c>
      <c r="R242" s="252"/>
      <c r="S242" s="252" t="s">
        <v>382</v>
      </c>
      <c r="T242" s="253" t="s">
        <v>190</v>
      </c>
      <c r="U242" s="227">
        <v>0</v>
      </c>
      <c r="V242" s="227">
        <f>ROUND(E242*U242,2)</f>
        <v>0</v>
      </c>
      <c r="W242" s="227"/>
      <c r="X242" s="227" t="s">
        <v>160</v>
      </c>
      <c r="Y242" s="216"/>
      <c r="Z242" s="216"/>
      <c r="AA242" s="216"/>
      <c r="AB242" s="216"/>
      <c r="AC242" s="216"/>
      <c r="AD242" s="216"/>
      <c r="AE242" s="216"/>
      <c r="AF242" s="216"/>
      <c r="AG242" s="216" t="s">
        <v>383</v>
      </c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47">
        <v>104</v>
      </c>
      <c r="B243" s="248" t="s">
        <v>488</v>
      </c>
      <c r="C243" s="262" t="s">
        <v>489</v>
      </c>
      <c r="D243" s="249" t="s">
        <v>183</v>
      </c>
      <c r="E243" s="250">
        <v>2</v>
      </c>
      <c r="F243" s="251"/>
      <c r="G243" s="252">
        <f>ROUND(E243*F243,2)</f>
        <v>0</v>
      </c>
      <c r="H243" s="251"/>
      <c r="I243" s="252">
        <f>ROUND(E243*H243,2)</f>
        <v>0</v>
      </c>
      <c r="J243" s="251"/>
      <c r="K243" s="252">
        <f>ROUND(E243*J243,2)</f>
        <v>0</v>
      </c>
      <c r="L243" s="252">
        <v>15</v>
      </c>
      <c r="M243" s="252">
        <f>G243*(1+L243/100)</f>
        <v>0</v>
      </c>
      <c r="N243" s="252">
        <v>8.0000000000000007E-5</v>
      </c>
      <c r="O243" s="252">
        <f>ROUND(E243*N243,2)</f>
        <v>0</v>
      </c>
      <c r="P243" s="252">
        <v>0</v>
      </c>
      <c r="Q243" s="252">
        <f>ROUND(E243*P243,2)</f>
        <v>0</v>
      </c>
      <c r="R243" s="252"/>
      <c r="S243" s="252" t="s">
        <v>382</v>
      </c>
      <c r="T243" s="253" t="s">
        <v>190</v>
      </c>
      <c r="U243" s="227">
        <v>0</v>
      </c>
      <c r="V243" s="227">
        <f>ROUND(E243*U243,2)</f>
        <v>0</v>
      </c>
      <c r="W243" s="227"/>
      <c r="X243" s="227" t="s">
        <v>160</v>
      </c>
      <c r="Y243" s="216"/>
      <c r="Z243" s="216"/>
      <c r="AA243" s="216"/>
      <c r="AB243" s="216"/>
      <c r="AC243" s="216"/>
      <c r="AD243" s="216"/>
      <c r="AE243" s="216"/>
      <c r="AF243" s="216"/>
      <c r="AG243" s="216" t="s">
        <v>383</v>
      </c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47">
        <v>105</v>
      </c>
      <c r="B244" s="248" t="s">
        <v>490</v>
      </c>
      <c r="C244" s="262" t="s">
        <v>491</v>
      </c>
      <c r="D244" s="249" t="s">
        <v>435</v>
      </c>
      <c r="E244" s="250">
        <v>1</v>
      </c>
      <c r="F244" s="251"/>
      <c r="G244" s="252">
        <f>ROUND(E244*F244,2)</f>
        <v>0</v>
      </c>
      <c r="H244" s="251"/>
      <c r="I244" s="252">
        <f>ROUND(E244*H244,2)</f>
        <v>0</v>
      </c>
      <c r="J244" s="251"/>
      <c r="K244" s="252">
        <f>ROUND(E244*J244,2)</f>
        <v>0</v>
      </c>
      <c r="L244" s="252">
        <v>15</v>
      </c>
      <c r="M244" s="252">
        <f>G244*(1+L244/100)</f>
        <v>0</v>
      </c>
      <c r="N244" s="252">
        <v>1.2E-4</v>
      </c>
      <c r="O244" s="252">
        <f>ROUND(E244*N244,2)</f>
        <v>0</v>
      </c>
      <c r="P244" s="252">
        <v>0</v>
      </c>
      <c r="Q244" s="252">
        <f>ROUND(E244*P244,2)</f>
        <v>0</v>
      </c>
      <c r="R244" s="252"/>
      <c r="S244" s="252" t="s">
        <v>382</v>
      </c>
      <c r="T244" s="253" t="s">
        <v>190</v>
      </c>
      <c r="U244" s="227">
        <v>0</v>
      </c>
      <c r="V244" s="227">
        <f>ROUND(E244*U244,2)</f>
        <v>0</v>
      </c>
      <c r="W244" s="227"/>
      <c r="X244" s="227" t="s">
        <v>160</v>
      </c>
      <c r="Y244" s="216"/>
      <c r="Z244" s="216"/>
      <c r="AA244" s="216"/>
      <c r="AB244" s="216"/>
      <c r="AC244" s="216"/>
      <c r="AD244" s="216"/>
      <c r="AE244" s="216"/>
      <c r="AF244" s="216"/>
      <c r="AG244" s="216" t="s">
        <v>383</v>
      </c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47">
        <v>106</v>
      </c>
      <c r="B245" s="248" t="s">
        <v>492</v>
      </c>
      <c r="C245" s="262" t="s">
        <v>493</v>
      </c>
      <c r="D245" s="249" t="s">
        <v>183</v>
      </c>
      <c r="E245" s="250">
        <v>1</v>
      </c>
      <c r="F245" s="251"/>
      <c r="G245" s="252">
        <f>ROUND(E245*F245,2)</f>
        <v>0</v>
      </c>
      <c r="H245" s="251"/>
      <c r="I245" s="252">
        <f>ROUND(E245*H245,2)</f>
        <v>0</v>
      </c>
      <c r="J245" s="251"/>
      <c r="K245" s="252">
        <f>ROUND(E245*J245,2)</f>
        <v>0</v>
      </c>
      <c r="L245" s="252">
        <v>15</v>
      </c>
      <c r="M245" s="252">
        <f>G245*(1+L245/100)</f>
        <v>0</v>
      </c>
      <c r="N245" s="252">
        <v>1.7000000000000001E-4</v>
      </c>
      <c r="O245" s="252">
        <f>ROUND(E245*N245,2)</f>
        <v>0</v>
      </c>
      <c r="P245" s="252">
        <v>0</v>
      </c>
      <c r="Q245" s="252">
        <f>ROUND(E245*P245,2)</f>
        <v>0</v>
      </c>
      <c r="R245" s="252"/>
      <c r="S245" s="252" t="s">
        <v>382</v>
      </c>
      <c r="T245" s="253" t="s">
        <v>190</v>
      </c>
      <c r="U245" s="227">
        <v>0</v>
      </c>
      <c r="V245" s="227">
        <f>ROUND(E245*U245,2)</f>
        <v>0</v>
      </c>
      <c r="W245" s="227"/>
      <c r="X245" s="227" t="s">
        <v>160</v>
      </c>
      <c r="Y245" s="216"/>
      <c r="Z245" s="216"/>
      <c r="AA245" s="216"/>
      <c r="AB245" s="216"/>
      <c r="AC245" s="216"/>
      <c r="AD245" s="216"/>
      <c r="AE245" s="216"/>
      <c r="AF245" s="216"/>
      <c r="AG245" s="216" t="s">
        <v>383</v>
      </c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47">
        <v>107</v>
      </c>
      <c r="B246" s="248" t="s">
        <v>494</v>
      </c>
      <c r="C246" s="262" t="s">
        <v>495</v>
      </c>
      <c r="D246" s="249" t="s">
        <v>417</v>
      </c>
      <c r="E246" s="250">
        <v>1</v>
      </c>
      <c r="F246" s="251"/>
      <c r="G246" s="252">
        <f>ROUND(E246*F246,2)</f>
        <v>0</v>
      </c>
      <c r="H246" s="251"/>
      <c r="I246" s="252">
        <f>ROUND(E246*H246,2)</f>
        <v>0</v>
      </c>
      <c r="J246" s="251"/>
      <c r="K246" s="252">
        <f>ROUND(E246*J246,2)</f>
        <v>0</v>
      </c>
      <c r="L246" s="252">
        <v>15</v>
      </c>
      <c r="M246" s="252">
        <f>G246*(1+L246/100)</f>
        <v>0</v>
      </c>
      <c r="N246" s="252">
        <v>1.9000000000000001E-4</v>
      </c>
      <c r="O246" s="252">
        <f>ROUND(E246*N246,2)</f>
        <v>0</v>
      </c>
      <c r="P246" s="252">
        <v>0</v>
      </c>
      <c r="Q246" s="252">
        <f>ROUND(E246*P246,2)</f>
        <v>0</v>
      </c>
      <c r="R246" s="252"/>
      <c r="S246" s="252" t="s">
        <v>382</v>
      </c>
      <c r="T246" s="253" t="s">
        <v>190</v>
      </c>
      <c r="U246" s="227">
        <v>0</v>
      </c>
      <c r="V246" s="227">
        <f>ROUND(E246*U246,2)</f>
        <v>0</v>
      </c>
      <c r="W246" s="227"/>
      <c r="X246" s="227" t="s">
        <v>160</v>
      </c>
      <c r="Y246" s="216"/>
      <c r="Z246" s="216"/>
      <c r="AA246" s="216"/>
      <c r="AB246" s="216"/>
      <c r="AC246" s="216"/>
      <c r="AD246" s="216"/>
      <c r="AE246" s="216"/>
      <c r="AF246" s="216"/>
      <c r="AG246" s="216" t="s">
        <v>383</v>
      </c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47">
        <v>108</v>
      </c>
      <c r="B247" s="248" t="s">
        <v>496</v>
      </c>
      <c r="C247" s="262" t="s">
        <v>497</v>
      </c>
      <c r="D247" s="249" t="s">
        <v>417</v>
      </c>
      <c r="E247" s="250">
        <v>1</v>
      </c>
      <c r="F247" s="251"/>
      <c r="G247" s="252">
        <f>ROUND(E247*F247,2)</f>
        <v>0</v>
      </c>
      <c r="H247" s="251"/>
      <c r="I247" s="252">
        <f>ROUND(E247*H247,2)</f>
        <v>0</v>
      </c>
      <c r="J247" s="251"/>
      <c r="K247" s="252">
        <f>ROUND(E247*J247,2)</f>
        <v>0</v>
      </c>
      <c r="L247" s="252">
        <v>15</v>
      </c>
      <c r="M247" s="252">
        <f>G247*(1+L247/100)</f>
        <v>0</v>
      </c>
      <c r="N247" s="252">
        <v>2.1000000000000001E-4</v>
      </c>
      <c r="O247" s="252">
        <f>ROUND(E247*N247,2)</f>
        <v>0</v>
      </c>
      <c r="P247" s="252">
        <v>0</v>
      </c>
      <c r="Q247" s="252">
        <f>ROUND(E247*P247,2)</f>
        <v>0</v>
      </c>
      <c r="R247" s="252"/>
      <c r="S247" s="252" t="s">
        <v>382</v>
      </c>
      <c r="T247" s="253" t="s">
        <v>190</v>
      </c>
      <c r="U247" s="227">
        <v>0</v>
      </c>
      <c r="V247" s="227">
        <f>ROUND(E247*U247,2)</f>
        <v>0</v>
      </c>
      <c r="W247" s="227"/>
      <c r="X247" s="227" t="s">
        <v>160</v>
      </c>
      <c r="Y247" s="216"/>
      <c r="Z247" s="216"/>
      <c r="AA247" s="216"/>
      <c r="AB247" s="216"/>
      <c r="AC247" s="216"/>
      <c r="AD247" s="216"/>
      <c r="AE247" s="216"/>
      <c r="AF247" s="216"/>
      <c r="AG247" s="216" t="s">
        <v>383</v>
      </c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47">
        <v>109</v>
      </c>
      <c r="B248" s="248" t="s">
        <v>498</v>
      </c>
      <c r="C248" s="262" t="s">
        <v>499</v>
      </c>
      <c r="D248" s="249" t="s">
        <v>417</v>
      </c>
      <c r="E248" s="250">
        <v>1</v>
      </c>
      <c r="F248" s="251"/>
      <c r="G248" s="252">
        <f>ROUND(E248*F248,2)</f>
        <v>0</v>
      </c>
      <c r="H248" s="251"/>
      <c r="I248" s="252">
        <f>ROUND(E248*H248,2)</f>
        <v>0</v>
      </c>
      <c r="J248" s="251"/>
      <c r="K248" s="252">
        <f>ROUND(E248*J248,2)</f>
        <v>0</v>
      </c>
      <c r="L248" s="252">
        <v>15</v>
      </c>
      <c r="M248" s="252">
        <f>G248*(1+L248/100)</f>
        <v>0</v>
      </c>
      <c r="N248" s="252">
        <v>2.5000000000000001E-2</v>
      </c>
      <c r="O248" s="252">
        <f>ROUND(E248*N248,2)</f>
        <v>0.03</v>
      </c>
      <c r="P248" s="252">
        <v>0</v>
      </c>
      <c r="Q248" s="252">
        <f>ROUND(E248*P248,2)</f>
        <v>0</v>
      </c>
      <c r="R248" s="252"/>
      <c r="S248" s="252" t="s">
        <v>382</v>
      </c>
      <c r="T248" s="253" t="s">
        <v>190</v>
      </c>
      <c r="U248" s="227">
        <v>0</v>
      </c>
      <c r="V248" s="227">
        <f>ROUND(E248*U248,2)</f>
        <v>0</v>
      </c>
      <c r="W248" s="227"/>
      <c r="X248" s="227" t="s">
        <v>207</v>
      </c>
      <c r="Y248" s="216"/>
      <c r="Z248" s="216"/>
      <c r="AA248" s="216"/>
      <c r="AB248" s="216"/>
      <c r="AC248" s="216"/>
      <c r="AD248" s="216"/>
      <c r="AE248" s="216"/>
      <c r="AF248" s="216"/>
      <c r="AG248" s="216" t="s">
        <v>424</v>
      </c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47">
        <v>110</v>
      </c>
      <c r="B249" s="248" t="s">
        <v>500</v>
      </c>
      <c r="C249" s="262" t="s">
        <v>501</v>
      </c>
      <c r="D249" s="249" t="s">
        <v>502</v>
      </c>
      <c r="E249" s="250">
        <v>1</v>
      </c>
      <c r="F249" s="251"/>
      <c r="G249" s="252">
        <f>ROUND(E249*F249,2)</f>
        <v>0</v>
      </c>
      <c r="H249" s="251"/>
      <c r="I249" s="252">
        <f>ROUND(E249*H249,2)</f>
        <v>0</v>
      </c>
      <c r="J249" s="251"/>
      <c r="K249" s="252">
        <f>ROUND(E249*J249,2)</f>
        <v>0</v>
      </c>
      <c r="L249" s="252">
        <v>15</v>
      </c>
      <c r="M249" s="252">
        <f>G249*(1+L249/100)</f>
        <v>0</v>
      </c>
      <c r="N249" s="252">
        <v>5.5E-2</v>
      </c>
      <c r="O249" s="252">
        <f>ROUND(E249*N249,2)</f>
        <v>0.06</v>
      </c>
      <c r="P249" s="252">
        <v>0</v>
      </c>
      <c r="Q249" s="252">
        <f>ROUND(E249*P249,2)</f>
        <v>0</v>
      </c>
      <c r="R249" s="252"/>
      <c r="S249" s="252" t="s">
        <v>382</v>
      </c>
      <c r="T249" s="253" t="s">
        <v>190</v>
      </c>
      <c r="U249" s="227">
        <v>0</v>
      </c>
      <c r="V249" s="227">
        <f>ROUND(E249*U249,2)</f>
        <v>0</v>
      </c>
      <c r="W249" s="227"/>
      <c r="X249" s="227" t="s">
        <v>207</v>
      </c>
      <c r="Y249" s="216"/>
      <c r="Z249" s="216"/>
      <c r="AA249" s="216"/>
      <c r="AB249" s="216"/>
      <c r="AC249" s="216"/>
      <c r="AD249" s="216"/>
      <c r="AE249" s="216"/>
      <c r="AF249" s="216"/>
      <c r="AG249" s="216" t="s">
        <v>424</v>
      </c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47">
        <v>111</v>
      </c>
      <c r="B250" s="248" t="s">
        <v>503</v>
      </c>
      <c r="C250" s="262" t="s">
        <v>504</v>
      </c>
      <c r="D250" s="249" t="s">
        <v>417</v>
      </c>
      <c r="E250" s="250">
        <v>1</v>
      </c>
      <c r="F250" s="251"/>
      <c r="G250" s="252">
        <f>ROUND(E250*F250,2)</f>
        <v>0</v>
      </c>
      <c r="H250" s="251"/>
      <c r="I250" s="252">
        <f>ROUND(E250*H250,2)</f>
        <v>0</v>
      </c>
      <c r="J250" s="251"/>
      <c r="K250" s="252">
        <f>ROUND(E250*J250,2)</f>
        <v>0</v>
      </c>
      <c r="L250" s="252">
        <v>15</v>
      </c>
      <c r="M250" s="252">
        <f>G250*(1+L250/100)</f>
        <v>0</v>
      </c>
      <c r="N250" s="252">
        <v>1.2E-2</v>
      </c>
      <c r="O250" s="252">
        <f>ROUND(E250*N250,2)</f>
        <v>0.01</v>
      </c>
      <c r="P250" s="252">
        <v>0</v>
      </c>
      <c r="Q250" s="252">
        <f>ROUND(E250*P250,2)</f>
        <v>0</v>
      </c>
      <c r="R250" s="252"/>
      <c r="S250" s="252" t="s">
        <v>382</v>
      </c>
      <c r="T250" s="253" t="s">
        <v>190</v>
      </c>
      <c r="U250" s="227">
        <v>0</v>
      </c>
      <c r="V250" s="227">
        <f>ROUND(E250*U250,2)</f>
        <v>0</v>
      </c>
      <c r="W250" s="227"/>
      <c r="X250" s="227" t="s">
        <v>207</v>
      </c>
      <c r="Y250" s="216"/>
      <c r="Z250" s="216"/>
      <c r="AA250" s="216"/>
      <c r="AB250" s="216"/>
      <c r="AC250" s="216"/>
      <c r="AD250" s="216"/>
      <c r="AE250" s="216"/>
      <c r="AF250" s="216"/>
      <c r="AG250" s="216" t="s">
        <v>424</v>
      </c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47">
        <v>112</v>
      </c>
      <c r="B251" s="248" t="s">
        <v>505</v>
      </c>
      <c r="C251" s="262" t="s">
        <v>506</v>
      </c>
      <c r="D251" s="249" t="s">
        <v>417</v>
      </c>
      <c r="E251" s="250">
        <v>1</v>
      </c>
      <c r="F251" s="251"/>
      <c r="G251" s="252">
        <f>ROUND(E251*F251,2)</f>
        <v>0</v>
      </c>
      <c r="H251" s="251"/>
      <c r="I251" s="252">
        <f>ROUND(E251*H251,2)</f>
        <v>0</v>
      </c>
      <c r="J251" s="251"/>
      <c r="K251" s="252">
        <f>ROUND(E251*J251,2)</f>
        <v>0</v>
      </c>
      <c r="L251" s="252">
        <v>15</v>
      </c>
      <c r="M251" s="252">
        <f>G251*(1+L251/100)</f>
        <v>0</v>
      </c>
      <c r="N251" s="252">
        <v>2.5000000000000001E-2</v>
      </c>
      <c r="O251" s="252">
        <f>ROUND(E251*N251,2)</f>
        <v>0.03</v>
      </c>
      <c r="P251" s="252">
        <v>0</v>
      </c>
      <c r="Q251" s="252">
        <f>ROUND(E251*P251,2)</f>
        <v>0</v>
      </c>
      <c r="R251" s="252"/>
      <c r="S251" s="252" t="s">
        <v>382</v>
      </c>
      <c r="T251" s="253" t="s">
        <v>190</v>
      </c>
      <c r="U251" s="227">
        <v>0</v>
      </c>
      <c r="V251" s="227">
        <f>ROUND(E251*U251,2)</f>
        <v>0</v>
      </c>
      <c r="W251" s="227"/>
      <c r="X251" s="227" t="s">
        <v>207</v>
      </c>
      <c r="Y251" s="216"/>
      <c r="Z251" s="216"/>
      <c r="AA251" s="216"/>
      <c r="AB251" s="216"/>
      <c r="AC251" s="216"/>
      <c r="AD251" s="216"/>
      <c r="AE251" s="216"/>
      <c r="AF251" s="216"/>
      <c r="AG251" s="216" t="s">
        <v>424</v>
      </c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47">
        <v>113</v>
      </c>
      <c r="B252" s="248" t="s">
        <v>507</v>
      </c>
      <c r="C252" s="262" t="s">
        <v>508</v>
      </c>
      <c r="D252" s="249" t="s">
        <v>417</v>
      </c>
      <c r="E252" s="250">
        <v>1</v>
      </c>
      <c r="F252" s="251"/>
      <c r="G252" s="252">
        <f>ROUND(E252*F252,2)</f>
        <v>0</v>
      </c>
      <c r="H252" s="251"/>
      <c r="I252" s="252">
        <f>ROUND(E252*H252,2)</f>
        <v>0</v>
      </c>
      <c r="J252" s="251"/>
      <c r="K252" s="252">
        <f>ROUND(E252*J252,2)</f>
        <v>0</v>
      </c>
      <c r="L252" s="252">
        <v>15</v>
      </c>
      <c r="M252" s="252">
        <f>G252*(1+L252/100)</f>
        <v>0</v>
      </c>
      <c r="N252" s="252">
        <v>0</v>
      </c>
      <c r="O252" s="252">
        <f>ROUND(E252*N252,2)</f>
        <v>0</v>
      </c>
      <c r="P252" s="252">
        <v>0</v>
      </c>
      <c r="Q252" s="252">
        <f>ROUND(E252*P252,2)</f>
        <v>0</v>
      </c>
      <c r="R252" s="252"/>
      <c r="S252" s="252" t="s">
        <v>382</v>
      </c>
      <c r="T252" s="253" t="s">
        <v>190</v>
      </c>
      <c r="U252" s="227">
        <v>0</v>
      </c>
      <c r="V252" s="227">
        <f>ROUND(E252*U252,2)</f>
        <v>0</v>
      </c>
      <c r="W252" s="227"/>
      <c r="X252" s="227" t="s">
        <v>207</v>
      </c>
      <c r="Y252" s="216"/>
      <c r="Z252" s="216"/>
      <c r="AA252" s="216"/>
      <c r="AB252" s="216"/>
      <c r="AC252" s="216"/>
      <c r="AD252" s="216"/>
      <c r="AE252" s="216"/>
      <c r="AF252" s="216"/>
      <c r="AG252" s="216" t="s">
        <v>424</v>
      </c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47">
        <v>114</v>
      </c>
      <c r="B253" s="248" t="s">
        <v>509</v>
      </c>
      <c r="C253" s="262" t="s">
        <v>510</v>
      </c>
      <c r="D253" s="249" t="s">
        <v>417</v>
      </c>
      <c r="E253" s="250">
        <v>1</v>
      </c>
      <c r="F253" s="251"/>
      <c r="G253" s="252">
        <f>ROUND(E253*F253,2)</f>
        <v>0</v>
      </c>
      <c r="H253" s="251"/>
      <c r="I253" s="252">
        <f>ROUND(E253*H253,2)</f>
        <v>0</v>
      </c>
      <c r="J253" s="251"/>
      <c r="K253" s="252">
        <f>ROUND(E253*J253,2)</f>
        <v>0</v>
      </c>
      <c r="L253" s="252">
        <v>15</v>
      </c>
      <c r="M253" s="252">
        <f>G253*(1+L253/100)</f>
        <v>0</v>
      </c>
      <c r="N253" s="252">
        <v>0</v>
      </c>
      <c r="O253" s="252">
        <f>ROUND(E253*N253,2)</f>
        <v>0</v>
      </c>
      <c r="P253" s="252">
        <v>0</v>
      </c>
      <c r="Q253" s="252">
        <f>ROUND(E253*P253,2)</f>
        <v>0</v>
      </c>
      <c r="R253" s="252"/>
      <c r="S253" s="252" t="s">
        <v>382</v>
      </c>
      <c r="T253" s="253" t="s">
        <v>190</v>
      </c>
      <c r="U253" s="227">
        <v>0</v>
      </c>
      <c r="V253" s="227">
        <f>ROUND(E253*U253,2)</f>
        <v>0</v>
      </c>
      <c r="W253" s="227"/>
      <c r="X253" s="227" t="s">
        <v>207</v>
      </c>
      <c r="Y253" s="216"/>
      <c r="Z253" s="216"/>
      <c r="AA253" s="216"/>
      <c r="AB253" s="216"/>
      <c r="AC253" s="216"/>
      <c r="AD253" s="216"/>
      <c r="AE253" s="216"/>
      <c r="AF253" s="216"/>
      <c r="AG253" s="216" t="s">
        <v>424</v>
      </c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47">
        <v>115</v>
      </c>
      <c r="B254" s="248" t="s">
        <v>511</v>
      </c>
      <c r="C254" s="262" t="s">
        <v>512</v>
      </c>
      <c r="D254" s="249" t="s">
        <v>417</v>
      </c>
      <c r="E254" s="250">
        <v>1</v>
      </c>
      <c r="F254" s="251"/>
      <c r="G254" s="252">
        <f>ROUND(E254*F254,2)</f>
        <v>0</v>
      </c>
      <c r="H254" s="251"/>
      <c r="I254" s="252">
        <f>ROUND(E254*H254,2)</f>
        <v>0</v>
      </c>
      <c r="J254" s="251"/>
      <c r="K254" s="252">
        <f>ROUND(E254*J254,2)</f>
        <v>0</v>
      </c>
      <c r="L254" s="252">
        <v>15</v>
      </c>
      <c r="M254" s="252">
        <f>G254*(1+L254/100)</f>
        <v>0</v>
      </c>
      <c r="N254" s="252">
        <v>5.0000000000000001E-3</v>
      </c>
      <c r="O254" s="252">
        <f>ROUND(E254*N254,2)</f>
        <v>0.01</v>
      </c>
      <c r="P254" s="252">
        <v>0</v>
      </c>
      <c r="Q254" s="252">
        <f>ROUND(E254*P254,2)</f>
        <v>0</v>
      </c>
      <c r="R254" s="252"/>
      <c r="S254" s="252" t="s">
        <v>382</v>
      </c>
      <c r="T254" s="253" t="s">
        <v>190</v>
      </c>
      <c r="U254" s="227">
        <v>0</v>
      </c>
      <c r="V254" s="227">
        <f>ROUND(E254*U254,2)</f>
        <v>0</v>
      </c>
      <c r="W254" s="227"/>
      <c r="X254" s="227" t="s">
        <v>207</v>
      </c>
      <c r="Y254" s="216"/>
      <c r="Z254" s="216"/>
      <c r="AA254" s="216"/>
      <c r="AB254" s="216"/>
      <c r="AC254" s="216"/>
      <c r="AD254" s="216"/>
      <c r="AE254" s="216"/>
      <c r="AF254" s="216"/>
      <c r="AG254" s="216" t="s">
        <v>424</v>
      </c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47">
        <v>116</v>
      </c>
      <c r="B255" s="248" t="s">
        <v>513</v>
      </c>
      <c r="C255" s="262" t="s">
        <v>514</v>
      </c>
      <c r="D255" s="249" t="s">
        <v>502</v>
      </c>
      <c r="E255" s="250">
        <v>1</v>
      </c>
      <c r="F255" s="251"/>
      <c r="G255" s="252">
        <f>ROUND(E255*F255,2)</f>
        <v>0</v>
      </c>
      <c r="H255" s="251"/>
      <c r="I255" s="252">
        <f>ROUND(E255*H255,2)</f>
        <v>0</v>
      </c>
      <c r="J255" s="251"/>
      <c r="K255" s="252">
        <f>ROUND(E255*J255,2)</f>
        <v>0</v>
      </c>
      <c r="L255" s="252">
        <v>15</v>
      </c>
      <c r="M255" s="252">
        <f>G255*(1+L255/100)</f>
        <v>0</v>
      </c>
      <c r="N255" s="252">
        <v>2E-3</v>
      </c>
      <c r="O255" s="252">
        <f>ROUND(E255*N255,2)</f>
        <v>0</v>
      </c>
      <c r="P255" s="252">
        <v>0</v>
      </c>
      <c r="Q255" s="252">
        <f>ROUND(E255*P255,2)</f>
        <v>0</v>
      </c>
      <c r="R255" s="252"/>
      <c r="S255" s="252" t="s">
        <v>382</v>
      </c>
      <c r="T255" s="253" t="s">
        <v>190</v>
      </c>
      <c r="U255" s="227">
        <v>0</v>
      </c>
      <c r="V255" s="227">
        <f>ROUND(E255*U255,2)</f>
        <v>0</v>
      </c>
      <c r="W255" s="227"/>
      <c r="X255" s="227" t="s">
        <v>207</v>
      </c>
      <c r="Y255" s="216"/>
      <c r="Z255" s="216"/>
      <c r="AA255" s="216"/>
      <c r="AB255" s="216"/>
      <c r="AC255" s="216"/>
      <c r="AD255" s="216"/>
      <c r="AE255" s="216"/>
      <c r="AF255" s="216"/>
      <c r="AG255" s="216" t="s">
        <v>424</v>
      </c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47">
        <v>117</v>
      </c>
      <c r="B256" s="248" t="s">
        <v>515</v>
      </c>
      <c r="C256" s="262" t="s">
        <v>516</v>
      </c>
      <c r="D256" s="249" t="s">
        <v>417</v>
      </c>
      <c r="E256" s="250">
        <v>1</v>
      </c>
      <c r="F256" s="251"/>
      <c r="G256" s="252">
        <f>ROUND(E256*F256,2)</f>
        <v>0</v>
      </c>
      <c r="H256" s="251"/>
      <c r="I256" s="252">
        <f>ROUND(E256*H256,2)</f>
        <v>0</v>
      </c>
      <c r="J256" s="251"/>
      <c r="K256" s="252">
        <f>ROUND(E256*J256,2)</f>
        <v>0</v>
      </c>
      <c r="L256" s="252">
        <v>15</v>
      </c>
      <c r="M256" s="252">
        <f>G256*(1+L256/100)</f>
        <v>0</v>
      </c>
      <c r="N256" s="252">
        <v>2E-3</v>
      </c>
      <c r="O256" s="252">
        <f>ROUND(E256*N256,2)</f>
        <v>0</v>
      </c>
      <c r="P256" s="252">
        <v>0</v>
      </c>
      <c r="Q256" s="252">
        <f>ROUND(E256*P256,2)</f>
        <v>0</v>
      </c>
      <c r="R256" s="252"/>
      <c r="S256" s="252" t="s">
        <v>382</v>
      </c>
      <c r="T256" s="253" t="s">
        <v>190</v>
      </c>
      <c r="U256" s="227">
        <v>0</v>
      </c>
      <c r="V256" s="227">
        <f>ROUND(E256*U256,2)</f>
        <v>0</v>
      </c>
      <c r="W256" s="227"/>
      <c r="X256" s="227" t="s">
        <v>207</v>
      </c>
      <c r="Y256" s="216"/>
      <c r="Z256" s="216"/>
      <c r="AA256" s="216"/>
      <c r="AB256" s="216"/>
      <c r="AC256" s="216"/>
      <c r="AD256" s="216"/>
      <c r="AE256" s="216"/>
      <c r="AF256" s="216"/>
      <c r="AG256" s="216" t="s">
        <v>424</v>
      </c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47">
        <v>118</v>
      </c>
      <c r="B257" s="248" t="s">
        <v>517</v>
      </c>
      <c r="C257" s="262" t="s">
        <v>518</v>
      </c>
      <c r="D257" s="249" t="s">
        <v>417</v>
      </c>
      <c r="E257" s="250">
        <v>1</v>
      </c>
      <c r="F257" s="251"/>
      <c r="G257" s="252">
        <f>ROUND(E257*F257,2)</f>
        <v>0</v>
      </c>
      <c r="H257" s="251"/>
      <c r="I257" s="252">
        <f>ROUND(E257*H257,2)</f>
        <v>0</v>
      </c>
      <c r="J257" s="251"/>
      <c r="K257" s="252">
        <f>ROUND(E257*J257,2)</f>
        <v>0</v>
      </c>
      <c r="L257" s="252">
        <v>15</v>
      </c>
      <c r="M257" s="252">
        <f>G257*(1+L257/100)</f>
        <v>0</v>
      </c>
      <c r="N257" s="252">
        <v>1.4999999999999999E-2</v>
      </c>
      <c r="O257" s="252">
        <f>ROUND(E257*N257,2)</f>
        <v>0.02</v>
      </c>
      <c r="P257" s="252">
        <v>0</v>
      </c>
      <c r="Q257" s="252">
        <f>ROUND(E257*P257,2)</f>
        <v>0</v>
      </c>
      <c r="R257" s="252"/>
      <c r="S257" s="252" t="s">
        <v>382</v>
      </c>
      <c r="T257" s="253" t="s">
        <v>190</v>
      </c>
      <c r="U257" s="227">
        <v>0</v>
      </c>
      <c r="V257" s="227">
        <f>ROUND(E257*U257,2)</f>
        <v>0</v>
      </c>
      <c r="W257" s="227"/>
      <c r="X257" s="227" t="s">
        <v>207</v>
      </c>
      <c r="Y257" s="216"/>
      <c r="Z257" s="216"/>
      <c r="AA257" s="216"/>
      <c r="AB257" s="216"/>
      <c r="AC257" s="216"/>
      <c r="AD257" s="216"/>
      <c r="AE257" s="216"/>
      <c r="AF257" s="216"/>
      <c r="AG257" s="216" t="s">
        <v>424</v>
      </c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47">
        <v>119</v>
      </c>
      <c r="B258" s="248" t="s">
        <v>519</v>
      </c>
      <c r="C258" s="262" t="s">
        <v>520</v>
      </c>
      <c r="D258" s="249" t="s">
        <v>417</v>
      </c>
      <c r="E258" s="250">
        <v>1</v>
      </c>
      <c r="F258" s="251"/>
      <c r="G258" s="252">
        <f>ROUND(E258*F258,2)</f>
        <v>0</v>
      </c>
      <c r="H258" s="251"/>
      <c r="I258" s="252">
        <f>ROUND(E258*H258,2)</f>
        <v>0</v>
      </c>
      <c r="J258" s="251"/>
      <c r="K258" s="252">
        <f>ROUND(E258*J258,2)</f>
        <v>0</v>
      </c>
      <c r="L258" s="252">
        <v>15</v>
      </c>
      <c r="M258" s="252">
        <f>G258*(1+L258/100)</f>
        <v>0</v>
      </c>
      <c r="N258" s="252">
        <v>1.2E-2</v>
      </c>
      <c r="O258" s="252">
        <f>ROUND(E258*N258,2)</f>
        <v>0.01</v>
      </c>
      <c r="P258" s="252">
        <v>0</v>
      </c>
      <c r="Q258" s="252">
        <f>ROUND(E258*P258,2)</f>
        <v>0</v>
      </c>
      <c r="R258" s="252"/>
      <c r="S258" s="252" t="s">
        <v>382</v>
      </c>
      <c r="T258" s="253" t="s">
        <v>190</v>
      </c>
      <c r="U258" s="227">
        <v>0</v>
      </c>
      <c r="V258" s="227">
        <f>ROUND(E258*U258,2)</f>
        <v>0</v>
      </c>
      <c r="W258" s="227"/>
      <c r="X258" s="227" t="s">
        <v>207</v>
      </c>
      <c r="Y258" s="216"/>
      <c r="Z258" s="216"/>
      <c r="AA258" s="216"/>
      <c r="AB258" s="216"/>
      <c r="AC258" s="216"/>
      <c r="AD258" s="216"/>
      <c r="AE258" s="216"/>
      <c r="AF258" s="216"/>
      <c r="AG258" s="216" t="s">
        <v>424</v>
      </c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47">
        <v>120</v>
      </c>
      <c r="B259" s="248" t="s">
        <v>521</v>
      </c>
      <c r="C259" s="262" t="s">
        <v>522</v>
      </c>
      <c r="D259" s="249" t="s">
        <v>502</v>
      </c>
      <c r="E259" s="250">
        <v>1</v>
      </c>
      <c r="F259" s="251"/>
      <c r="G259" s="252">
        <f>ROUND(E259*F259,2)</f>
        <v>0</v>
      </c>
      <c r="H259" s="251"/>
      <c r="I259" s="252">
        <f>ROUND(E259*H259,2)</f>
        <v>0</v>
      </c>
      <c r="J259" s="251"/>
      <c r="K259" s="252">
        <f>ROUND(E259*J259,2)</f>
        <v>0</v>
      </c>
      <c r="L259" s="252">
        <v>15</v>
      </c>
      <c r="M259" s="252">
        <f>G259*(1+L259/100)</f>
        <v>0</v>
      </c>
      <c r="N259" s="252">
        <v>1.2E-2</v>
      </c>
      <c r="O259" s="252">
        <f>ROUND(E259*N259,2)</f>
        <v>0.01</v>
      </c>
      <c r="P259" s="252">
        <v>0</v>
      </c>
      <c r="Q259" s="252">
        <f>ROUND(E259*P259,2)</f>
        <v>0</v>
      </c>
      <c r="R259" s="252"/>
      <c r="S259" s="252" t="s">
        <v>382</v>
      </c>
      <c r="T259" s="253" t="s">
        <v>190</v>
      </c>
      <c r="U259" s="227">
        <v>0</v>
      </c>
      <c r="V259" s="227">
        <f>ROUND(E259*U259,2)</f>
        <v>0</v>
      </c>
      <c r="W259" s="227"/>
      <c r="X259" s="227" t="s">
        <v>207</v>
      </c>
      <c r="Y259" s="216"/>
      <c r="Z259" s="216"/>
      <c r="AA259" s="216"/>
      <c r="AB259" s="216"/>
      <c r="AC259" s="216"/>
      <c r="AD259" s="216"/>
      <c r="AE259" s="216"/>
      <c r="AF259" s="216"/>
      <c r="AG259" s="216" t="s">
        <v>424</v>
      </c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47">
        <v>121</v>
      </c>
      <c r="B260" s="248" t="s">
        <v>523</v>
      </c>
      <c r="C260" s="262" t="s">
        <v>524</v>
      </c>
      <c r="D260" s="249" t="s">
        <v>417</v>
      </c>
      <c r="E260" s="250">
        <v>1</v>
      </c>
      <c r="F260" s="251"/>
      <c r="G260" s="252">
        <f>ROUND(E260*F260,2)</f>
        <v>0</v>
      </c>
      <c r="H260" s="251"/>
      <c r="I260" s="252">
        <f>ROUND(E260*H260,2)</f>
        <v>0</v>
      </c>
      <c r="J260" s="251"/>
      <c r="K260" s="252">
        <f>ROUND(E260*J260,2)</f>
        <v>0</v>
      </c>
      <c r="L260" s="252">
        <v>15</v>
      </c>
      <c r="M260" s="252">
        <f>G260*(1+L260/100)</f>
        <v>0</v>
      </c>
      <c r="N260" s="252">
        <v>0</v>
      </c>
      <c r="O260" s="252">
        <f>ROUND(E260*N260,2)</f>
        <v>0</v>
      </c>
      <c r="P260" s="252">
        <v>0</v>
      </c>
      <c r="Q260" s="252">
        <f>ROUND(E260*P260,2)</f>
        <v>0</v>
      </c>
      <c r="R260" s="252"/>
      <c r="S260" s="252" t="s">
        <v>382</v>
      </c>
      <c r="T260" s="253" t="s">
        <v>190</v>
      </c>
      <c r="U260" s="227">
        <v>0</v>
      </c>
      <c r="V260" s="227">
        <f>ROUND(E260*U260,2)</f>
        <v>0</v>
      </c>
      <c r="W260" s="227"/>
      <c r="X260" s="227" t="s">
        <v>207</v>
      </c>
      <c r="Y260" s="216"/>
      <c r="Z260" s="216"/>
      <c r="AA260" s="216"/>
      <c r="AB260" s="216"/>
      <c r="AC260" s="216"/>
      <c r="AD260" s="216"/>
      <c r="AE260" s="216"/>
      <c r="AF260" s="216"/>
      <c r="AG260" s="216" t="s">
        <v>424</v>
      </c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47">
        <v>122</v>
      </c>
      <c r="B261" s="248" t="s">
        <v>525</v>
      </c>
      <c r="C261" s="262" t="s">
        <v>526</v>
      </c>
      <c r="D261" s="249" t="s">
        <v>183</v>
      </c>
      <c r="E261" s="250">
        <v>1</v>
      </c>
      <c r="F261" s="251"/>
      <c r="G261" s="252">
        <f>ROUND(E261*F261,2)</f>
        <v>0</v>
      </c>
      <c r="H261" s="251"/>
      <c r="I261" s="252">
        <f>ROUND(E261*H261,2)</f>
        <v>0</v>
      </c>
      <c r="J261" s="251"/>
      <c r="K261" s="252">
        <f>ROUND(E261*J261,2)</f>
        <v>0</v>
      </c>
      <c r="L261" s="252">
        <v>15</v>
      </c>
      <c r="M261" s="252">
        <f>G261*(1+L261/100)</f>
        <v>0</v>
      </c>
      <c r="N261" s="252">
        <v>9.5E-4</v>
      </c>
      <c r="O261" s="252">
        <f>ROUND(E261*N261,2)</f>
        <v>0</v>
      </c>
      <c r="P261" s="252">
        <v>0</v>
      </c>
      <c r="Q261" s="252">
        <f>ROUND(E261*P261,2)</f>
        <v>0</v>
      </c>
      <c r="R261" s="252"/>
      <c r="S261" s="252" t="s">
        <v>382</v>
      </c>
      <c r="T261" s="253" t="s">
        <v>190</v>
      </c>
      <c r="U261" s="227">
        <v>0</v>
      </c>
      <c r="V261" s="227">
        <f>ROUND(E261*U261,2)</f>
        <v>0</v>
      </c>
      <c r="W261" s="227"/>
      <c r="X261" s="227" t="s">
        <v>207</v>
      </c>
      <c r="Y261" s="216"/>
      <c r="Z261" s="216"/>
      <c r="AA261" s="216"/>
      <c r="AB261" s="216"/>
      <c r="AC261" s="216"/>
      <c r="AD261" s="216"/>
      <c r="AE261" s="216"/>
      <c r="AF261" s="216"/>
      <c r="AG261" s="216" t="s">
        <v>424</v>
      </c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47">
        <v>123</v>
      </c>
      <c r="B262" s="248" t="s">
        <v>527</v>
      </c>
      <c r="C262" s="262" t="s">
        <v>528</v>
      </c>
      <c r="D262" s="249" t="s">
        <v>435</v>
      </c>
      <c r="E262" s="250">
        <v>1</v>
      </c>
      <c r="F262" s="251"/>
      <c r="G262" s="252">
        <f>ROUND(E262*F262,2)</f>
        <v>0</v>
      </c>
      <c r="H262" s="251"/>
      <c r="I262" s="252">
        <f>ROUND(E262*H262,2)</f>
        <v>0</v>
      </c>
      <c r="J262" s="251"/>
      <c r="K262" s="252">
        <f>ROUND(E262*J262,2)</f>
        <v>0</v>
      </c>
      <c r="L262" s="252">
        <v>15</v>
      </c>
      <c r="M262" s="252">
        <f>G262*(1+L262/100)</f>
        <v>0</v>
      </c>
      <c r="N262" s="252">
        <v>9.5600000000000008E-3</v>
      </c>
      <c r="O262" s="252">
        <f>ROUND(E262*N262,2)</f>
        <v>0.01</v>
      </c>
      <c r="P262" s="252">
        <v>0</v>
      </c>
      <c r="Q262" s="252">
        <f>ROUND(E262*P262,2)</f>
        <v>0</v>
      </c>
      <c r="R262" s="252"/>
      <c r="S262" s="252" t="s">
        <v>382</v>
      </c>
      <c r="T262" s="253" t="s">
        <v>190</v>
      </c>
      <c r="U262" s="227">
        <v>0</v>
      </c>
      <c r="V262" s="227">
        <f>ROUND(E262*U262,2)</f>
        <v>0</v>
      </c>
      <c r="W262" s="227"/>
      <c r="X262" s="227" t="s">
        <v>207</v>
      </c>
      <c r="Y262" s="216"/>
      <c r="Z262" s="216"/>
      <c r="AA262" s="216"/>
      <c r="AB262" s="216"/>
      <c r="AC262" s="216"/>
      <c r="AD262" s="216"/>
      <c r="AE262" s="216"/>
      <c r="AF262" s="216"/>
      <c r="AG262" s="216" t="s">
        <v>424</v>
      </c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47">
        <v>124</v>
      </c>
      <c r="B263" s="248" t="s">
        <v>529</v>
      </c>
      <c r="C263" s="262" t="s">
        <v>530</v>
      </c>
      <c r="D263" s="249" t="s">
        <v>435</v>
      </c>
      <c r="E263" s="250">
        <v>4</v>
      </c>
      <c r="F263" s="251"/>
      <c r="G263" s="252">
        <f>ROUND(E263*F263,2)</f>
        <v>0</v>
      </c>
      <c r="H263" s="251"/>
      <c r="I263" s="252">
        <f>ROUND(E263*H263,2)</f>
        <v>0</v>
      </c>
      <c r="J263" s="251"/>
      <c r="K263" s="252">
        <f>ROUND(E263*J263,2)</f>
        <v>0</v>
      </c>
      <c r="L263" s="252">
        <v>15</v>
      </c>
      <c r="M263" s="252">
        <f>G263*(1+L263/100)</f>
        <v>0</v>
      </c>
      <c r="N263" s="252">
        <v>1E-3</v>
      </c>
      <c r="O263" s="252">
        <f>ROUND(E263*N263,2)</f>
        <v>0</v>
      </c>
      <c r="P263" s="252">
        <v>0</v>
      </c>
      <c r="Q263" s="252">
        <f>ROUND(E263*P263,2)</f>
        <v>0</v>
      </c>
      <c r="R263" s="252"/>
      <c r="S263" s="252" t="s">
        <v>382</v>
      </c>
      <c r="T263" s="253" t="s">
        <v>190</v>
      </c>
      <c r="U263" s="227">
        <v>0</v>
      </c>
      <c r="V263" s="227">
        <f>ROUND(E263*U263,2)</f>
        <v>0</v>
      </c>
      <c r="W263" s="227"/>
      <c r="X263" s="227" t="s">
        <v>207</v>
      </c>
      <c r="Y263" s="216"/>
      <c r="Z263" s="216"/>
      <c r="AA263" s="216"/>
      <c r="AB263" s="216"/>
      <c r="AC263" s="216"/>
      <c r="AD263" s="216"/>
      <c r="AE263" s="216"/>
      <c r="AF263" s="216"/>
      <c r="AG263" s="216" t="s">
        <v>424</v>
      </c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47">
        <v>125</v>
      </c>
      <c r="B264" s="248" t="s">
        <v>531</v>
      </c>
      <c r="C264" s="262" t="s">
        <v>532</v>
      </c>
      <c r="D264" s="249" t="s">
        <v>435</v>
      </c>
      <c r="E264" s="250">
        <v>1</v>
      </c>
      <c r="F264" s="251"/>
      <c r="G264" s="252">
        <f>ROUND(E264*F264,2)</f>
        <v>0</v>
      </c>
      <c r="H264" s="251"/>
      <c r="I264" s="252">
        <f>ROUND(E264*H264,2)</f>
        <v>0</v>
      </c>
      <c r="J264" s="251"/>
      <c r="K264" s="252">
        <f>ROUND(E264*J264,2)</f>
        <v>0</v>
      </c>
      <c r="L264" s="252">
        <v>15</v>
      </c>
      <c r="M264" s="252">
        <f>G264*(1+L264/100)</f>
        <v>0</v>
      </c>
      <c r="N264" s="252">
        <v>3.3E-4</v>
      </c>
      <c r="O264" s="252">
        <f>ROUND(E264*N264,2)</f>
        <v>0</v>
      </c>
      <c r="P264" s="252">
        <v>0</v>
      </c>
      <c r="Q264" s="252">
        <f>ROUND(E264*P264,2)</f>
        <v>0</v>
      </c>
      <c r="R264" s="252"/>
      <c r="S264" s="252" t="s">
        <v>382</v>
      </c>
      <c r="T264" s="253" t="s">
        <v>190</v>
      </c>
      <c r="U264" s="227">
        <v>0</v>
      </c>
      <c r="V264" s="227">
        <f>ROUND(E264*U264,2)</f>
        <v>0</v>
      </c>
      <c r="W264" s="227"/>
      <c r="X264" s="227" t="s">
        <v>207</v>
      </c>
      <c r="Y264" s="216"/>
      <c r="Z264" s="216"/>
      <c r="AA264" s="216"/>
      <c r="AB264" s="216"/>
      <c r="AC264" s="216"/>
      <c r="AD264" s="216"/>
      <c r="AE264" s="216"/>
      <c r="AF264" s="216"/>
      <c r="AG264" s="216" t="s">
        <v>424</v>
      </c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8">
        <v>126</v>
      </c>
      <c r="B265" s="239" t="s">
        <v>533</v>
      </c>
      <c r="C265" s="259" t="s">
        <v>534</v>
      </c>
      <c r="D265" s="240" t="s">
        <v>183</v>
      </c>
      <c r="E265" s="241">
        <v>1</v>
      </c>
      <c r="F265" s="242"/>
      <c r="G265" s="243">
        <f>ROUND(E265*F265,2)</f>
        <v>0</v>
      </c>
      <c r="H265" s="242"/>
      <c r="I265" s="243">
        <f>ROUND(E265*H265,2)</f>
        <v>0</v>
      </c>
      <c r="J265" s="242"/>
      <c r="K265" s="243">
        <f>ROUND(E265*J265,2)</f>
        <v>0</v>
      </c>
      <c r="L265" s="243">
        <v>15</v>
      </c>
      <c r="M265" s="243">
        <f>G265*(1+L265/100)</f>
        <v>0</v>
      </c>
      <c r="N265" s="243">
        <v>2.7E-4</v>
      </c>
      <c r="O265" s="243">
        <f>ROUND(E265*N265,2)</f>
        <v>0</v>
      </c>
      <c r="P265" s="243">
        <v>0</v>
      </c>
      <c r="Q265" s="243">
        <f>ROUND(E265*P265,2)</f>
        <v>0</v>
      </c>
      <c r="R265" s="243"/>
      <c r="S265" s="243" t="s">
        <v>382</v>
      </c>
      <c r="T265" s="244" t="s">
        <v>190</v>
      </c>
      <c r="U265" s="227">
        <v>0</v>
      </c>
      <c r="V265" s="227">
        <f>ROUND(E265*U265,2)</f>
        <v>0</v>
      </c>
      <c r="W265" s="227"/>
      <c r="X265" s="227" t="s">
        <v>207</v>
      </c>
      <c r="Y265" s="216"/>
      <c r="Z265" s="216"/>
      <c r="AA265" s="216"/>
      <c r="AB265" s="216"/>
      <c r="AC265" s="216"/>
      <c r="AD265" s="216"/>
      <c r="AE265" s="216"/>
      <c r="AF265" s="216"/>
      <c r="AG265" s="216" t="s">
        <v>424</v>
      </c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24">
        <v>127</v>
      </c>
      <c r="B266" s="225" t="s">
        <v>535</v>
      </c>
      <c r="C266" s="263" t="s">
        <v>536</v>
      </c>
      <c r="D266" s="226" t="s">
        <v>0</v>
      </c>
      <c r="E266" s="254"/>
      <c r="F266" s="228"/>
      <c r="G266" s="227">
        <f>ROUND(E266*F266,2)</f>
        <v>0</v>
      </c>
      <c r="H266" s="228"/>
      <c r="I266" s="227">
        <f>ROUND(E266*H266,2)</f>
        <v>0</v>
      </c>
      <c r="J266" s="228"/>
      <c r="K266" s="227">
        <f>ROUND(E266*J266,2)</f>
        <v>0</v>
      </c>
      <c r="L266" s="227">
        <v>15</v>
      </c>
      <c r="M266" s="227">
        <f>G266*(1+L266/100)</f>
        <v>0</v>
      </c>
      <c r="N266" s="227">
        <v>0</v>
      </c>
      <c r="O266" s="227">
        <f>ROUND(E266*N266,2)</f>
        <v>0</v>
      </c>
      <c r="P266" s="227">
        <v>0</v>
      </c>
      <c r="Q266" s="227">
        <f>ROUND(E266*P266,2)</f>
        <v>0</v>
      </c>
      <c r="R266" s="227" t="s">
        <v>431</v>
      </c>
      <c r="S266" s="227" t="s">
        <v>159</v>
      </c>
      <c r="T266" s="227" t="s">
        <v>190</v>
      </c>
      <c r="U266" s="227">
        <v>0</v>
      </c>
      <c r="V266" s="227">
        <f>ROUND(E266*U266,2)</f>
        <v>0</v>
      </c>
      <c r="W266" s="227"/>
      <c r="X266" s="227" t="s">
        <v>372</v>
      </c>
      <c r="Y266" s="216"/>
      <c r="Z266" s="216"/>
      <c r="AA266" s="216"/>
      <c r="AB266" s="216"/>
      <c r="AC266" s="216"/>
      <c r="AD266" s="216"/>
      <c r="AE266" s="216"/>
      <c r="AF266" s="216"/>
      <c r="AG266" s="216" t="s">
        <v>373</v>
      </c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24"/>
      <c r="B267" s="225"/>
      <c r="C267" s="264" t="s">
        <v>454</v>
      </c>
      <c r="D267" s="255"/>
      <c r="E267" s="255"/>
      <c r="F267" s="255"/>
      <c r="G267" s="255"/>
      <c r="H267" s="227"/>
      <c r="I267" s="227"/>
      <c r="J267" s="227"/>
      <c r="K267" s="227"/>
      <c r="L267" s="227"/>
      <c r="M267" s="227"/>
      <c r="N267" s="227"/>
      <c r="O267" s="227"/>
      <c r="P267" s="227"/>
      <c r="Q267" s="227"/>
      <c r="R267" s="227"/>
      <c r="S267" s="227"/>
      <c r="T267" s="227"/>
      <c r="U267" s="227"/>
      <c r="V267" s="227"/>
      <c r="W267" s="227"/>
      <c r="X267" s="227"/>
      <c r="Y267" s="216"/>
      <c r="Z267" s="216"/>
      <c r="AA267" s="216"/>
      <c r="AB267" s="216"/>
      <c r="AC267" s="216"/>
      <c r="AD267" s="216"/>
      <c r="AE267" s="216"/>
      <c r="AF267" s="216"/>
      <c r="AG267" s="216" t="s">
        <v>163</v>
      </c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>
      <c r="A268" s="232" t="s">
        <v>153</v>
      </c>
      <c r="B268" s="233" t="s">
        <v>102</v>
      </c>
      <c r="C268" s="258" t="s">
        <v>103</v>
      </c>
      <c r="D268" s="234"/>
      <c r="E268" s="235"/>
      <c r="F268" s="236"/>
      <c r="G268" s="236">
        <f>SUMIF(AG269:AG272,"&lt;&gt;NOR",G269:G272)</f>
        <v>0</v>
      </c>
      <c r="H268" s="236"/>
      <c r="I268" s="236">
        <f>SUM(I269:I272)</f>
        <v>0</v>
      </c>
      <c r="J268" s="236"/>
      <c r="K268" s="236">
        <f>SUM(K269:K272)</f>
        <v>0</v>
      </c>
      <c r="L268" s="236"/>
      <c r="M268" s="236">
        <f>SUM(M269:M272)</f>
        <v>0</v>
      </c>
      <c r="N268" s="236"/>
      <c r="O268" s="236">
        <f>SUM(O269:O272)</f>
        <v>0.01</v>
      </c>
      <c r="P268" s="236"/>
      <c r="Q268" s="236">
        <f>SUM(Q269:Q272)</f>
        <v>0</v>
      </c>
      <c r="R268" s="236"/>
      <c r="S268" s="236"/>
      <c r="T268" s="237"/>
      <c r="U268" s="231"/>
      <c r="V268" s="231">
        <f>SUM(V269:V272)</f>
        <v>1.37</v>
      </c>
      <c r="W268" s="231"/>
      <c r="X268" s="231"/>
      <c r="AG268" t="s">
        <v>154</v>
      </c>
    </row>
    <row r="269" spans="1:60" ht="30.6" outlineLevel="1">
      <c r="A269" s="238">
        <v>128</v>
      </c>
      <c r="B269" s="239" t="s">
        <v>537</v>
      </c>
      <c r="C269" s="259" t="s">
        <v>538</v>
      </c>
      <c r="D269" s="240" t="s">
        <v>393</v>
      </c>
      <c r="E269" s="241">
        <v>1</v>
      </c>
      <c r="F269" s="242"/>
      <c r="G269" s="243">
        <f>ROUND(E269*F269,2)</f>
        <v>0</v>
      </c>
      <c r="H269" s="242"/>
      <c r="I269" s="243">
        <f>ROUND(E269*H269,2)</f>
        <v>0</v>
      </c>
      <c r="J269" s="242"/>
      <c r="K269" s="243">
        <f>ROUND(E269*J269,2)</f>
        <v>0</v>
      </c>
      <c r="L269" s="243">
        <v>15</v>
      </c>
      <c r="M269" s="243">
        <f>G269*(1+L269/100)</f>
        <v>0</v>
      </c>
      <c r="N269" s="243">
        <v>1.2999999999999999E-2</v>
      </c>
      <c r="O269" s="243">
        <f>ROUND(E269*N269,2)</f>
        <v>0.01</v>
      </c>
      <c r="P269" s="243">
        <v>0</v>
      </c>
      <c r="Q269" s="243">
        <f>ROUND(E269*P269,2)</f>
        <v>0</v>
      </c>
      <c r="R269" s="243" t="s">
        <v>431</v>
      </c>
      <c r="S269" s="243" t="s">
        <v>159</v>
      </c>
      <c r="T269" s="244" t="s">
        <v>159</v>
      </c>
      <c r="U269" s="227">
        <v>1.35</v>
      </c>
      <c r="V269" s="227">
        <f>ROUND(E269*U269,2)</f>
        <v>1.35</v>
      </c>
      <c r="W269" s="227"/>
      <c r="X269" s="227" t="s">
        <v>160</v>
      </c>
      <c r="Y269" s="216"/>
      <c r="Z269" s="216"/>
      <c r="AA269" s="216"/>
      <c r="AB269" s="216"/>
      <c r="AC269" s="216"/>
      <c r="AD269" s="216"/>
      <c r="AE269" s="216"/>
      <c r="AF269" s="216"/>
      <c r="AG269" s="216" t="s">
        <v>161</v>
      </c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24"/>
      <c r="B270" s="225"/>
      <c r="C270" s="261" t="s">
        <v>539</v>
      </c>
      <c r="D270" s="229"/>
      <c r="E270" s="230">
        <v>1</v>
      </c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  <c r="P270" s="227"/>
      <c r="Q270" s="227"/>
      <c r="R270" s="227"/>
      <c r="S270" s="227"/>
      <c r="T270" s="227"/>
      <c r="U270" s="227"/>
      <c r="V270" s="227"/>
      <c r="W270" s="227"/>
      <c r="X270" s="227"/>
      <c r="Y270" s="216"/>
      <c r="Z270" s="216"/>
      <c r="AA270" s="216"/>
      <c r="AB270" s="216"/>
      <c r="AC270" s="216"/>
      <c r="AD270" s="216"/>
      <c r="AE270" s="216"/>
      <c r="AF270" s="216"/>
      <c r="AG270" s="216" t="s">
        <v>165</v>
      </c>
      <c r="AH270" s="216">
        <v>0</v>
      </c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8">
        <v>129</v>
      </c>
      <c r="B271" s="239" t="s">
        <v>540</v>
      </c>
      <c r="C271" s="259" t="s">
        <v>541</v>
      </c>
      <c r="D271" s="240" t="s">
        <v>157</v>
      </c>
      <c r="E271" s="241">
        <v>1.2999999999999999E-2</v>
      </c>
      <c r="F271" s="242"/>
      <c r="G271" s="243">
        <f>ROUND(E271*F271,2)</f>
        <v>0</v>
      </c>
      <c r="H271" s="242"/>
      <c r="I271" s="243">
        <f>ROUND(E271*H271,2)</f>
        <v>0</v>
      </c>
      <c r="J271" s="242"/>
      <c r="K271" s="243">
        <f>ROUND(E271*J271,2)</f>
        <v>0</v>
      </c>
      <c r="L271" s="243">
        <v>15</v>
      </c>
      <c r="M271" s="243">
        <f>G271*(1+L271/100)</f>
        <v>0</v>
      </c>
      <c r="N271" s="243">
        <v>0</v>
      </c>
      <c r="O271" s="243">
        <f>ROUND(E271*N271,2)</f>
        <v>0</v>
      </c>
      <c r="P271" s="243">
        <v>0</v>
      </c>
      <c r="Q271" s="243">
        <f>ROUND(E271*P271,2)</f>
        <v>0</v>
      </c>
      <c r="R271" s="243" t="s">
        <v>431</v>
      </c>
      <c r="S271" s="243" t="s">
        <v>159</v>
      </c>
      <c r="T271" s="244" t="s">
        <v>159</v>
      </c>
      <c r="U271" s="227">
        <v>1.7789999999999999</v>
      </c>
      <c r="V271" s="227">
        <f>ROUND(E271*U271,2)</f>
        <v>0.02</v>
      </c>
      <c r="W271" s="227"/>
      <c r="X271" s="227" t="s">
        <v>372</v>
      </c>
      <c r="Y271" s="216"/>
      <c r="Z271" s="216"/>
      <c r="AA271" s="216"/>
      <c r="AB271" s="216"/>
      <c r="AC271" s="216"/>
      <c r="AD271" s="216"/>
      <c r="AE271" s="216"/>
      <c r="AF271" s="216"/>
      <c r="AG271" s="216" t="s">
        <v>373</v>
      </c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24"/>
      <c r="B272" s="225"/>
      <c r="C272" s="260" t="s">
        <v>454</v>
      </c>
      <c r="D272" s="245"/>
      <c r="E272" s="245"/>
      <c r="F272" s="245"/>
      <c r="G272" s="245"/>
      <c r="H272" s="227"/>
      <c r="I272" s="227"/>
      <c r="J272" s="227"/>
      <c r="K272" s="227"/>
      <c r="L272" s="227"/>
      <c r="M272" s="227"/>
      <c r="N272" s="227"/>
      <c r="O272" s="227"/>
      <c r="P272" s="227"/>
      <c r="Q272" s="227"/>
      <c r="R272" s="227"/>
      <c r="S272" s="227"/>
      <c r="T272" s="227"/>
      <c r="U272" s="227"/>
      <c r="V272" s="227"/>
      <c r="W272" s="227"/>
      <c r="X272" s="227"/>
      <c r="Y272" s="216"/>
      <c r="Z272" s="216"/>
      <c r="AA272" s="216"/>
      <c r="AB272" s="216"/>
      <c r="AC272" s="216"/>
      <c r="AD272" s="216"/>
      <c r="AE272" s="216"/>
      <c r="AF272" s="216"/>
      <c r="AG272" s="216" t="s">
        <v>163</v>
      </c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>
      <c r="A273" s="232" t="s">
        <v>153</v>
      </c>
      <c r="B273" s="233" t="s">
        <v>104</v>
      </c>
      <c r="C273" s="258" t="s">
        <v>105</v>
      </c>
      <c r="D273" s="234"/>
      <c r="E273" s="235"/>
      <c r="F273" s="236"/>
      <c r="G273" s="236">
        <f>SUMIF(AG274:AG300,"&lt;&gt;NOR",G274:G300)</f>
        <v>0</v>
      </c>
      <c r="H273" s="236"/>
      <c r="I273" s="236">
        <f>SUM(I274:I300)</f>
        <v>0</v>
      </c>
      <c r="J273" s="236"/>
      <c r="K273" s="236">
        <f>SUM(K274:K300)</f>
        <v>0</v>
      </c>
      <c r="L273" s="236"/>
      <c r="M273" s="236">
        <f>SUM(M274:M300)</f>
        <v>0</v>
      </c>
      <c r="N273" s="236"/>
      <c r="O273" s="236">
        <f>SUM(O274:O300)</f>
        <v>0.03</v>
      </c>
      <c r="P273" s="236"/>
      <c r="Q273" s="236">
        <f>SUM(Q274:Q300)</f>
        <v>0</v>
      </c>
      <c r="R273" s="236"/>
      <c r="S273" s="236"/>
      <c r="T273" s="237"/>
      <c r="U273" s="231"/>
      <c r="V273" s="231">
        <f>SUM(V274:V300)</f>
        <v>6.75</v>
      </c>
      <c r="W273" s="231"/>
      <c r="X273" s="231"/>
      <c r="AG273" t="s">
        <v>154</v>
      </c>
    </row>
    <row r="274" spans="1:60" outlineLevel="1">
      <c r="A274" s="238">
        <v>130</v>
      </c>
      <c r="B274" s="239" t="s">
        <v>542</v>
      </c>
      <c r="C274" s="259" t="s">
        <v>543</v>
      </c>
      <c r="D274" s="240" t="s">
        <v>283</v>
      </c>
      <c r="E274" s="241">
        <v>3.7</v>
      </c>
      <c r="F274" s="242"/>
      <c r="G274" s="243">
        <f>ROUND(E274*F274,2)</f>
        <v>0</v>
      </c>
      <c r="H274" s="242"/>
      <c r="I274" s="243">
        <f>ROUND(E274*H274,2)</f>
        <v>0</v>
      </c>
      <c r="J274" s="242"/>
      <c r="K274" s="243">
        <f>ROUND(E274*J274,2)</f>
        <v>0</v>
      </c>
      <c r="L274" s="243">
        <v>15</v>
      </c>
      <c r="M274" s="243">
        <f>G274*(1+L274/100)</f>
        <v>0</v>
      </c>
      <c r="N274" s="243">
        <v>0</v>
      </c>
      <c r="O274" s="243">
        <f>ROUND(E274*N274,2)</f>
        <v>0</v>
      </c>
      <c r="P274" s="243">
        <v>0</v>
      </c>
      <c r="Q274" s="243">
        <f>ROUND(E274*P274,2)</f>
        <v>0</v>
      </c>
      <c r="R274" s="243" t="s">
        <v>544</v>
      </c>
      <c r="S274" s="243" t="s">
        <v>159</v>
      </c>
      <c r="T274" s="244" t="s">
        <v>159</v>
      </c>
      <c r="U274" s="227">
        <v>0.33</v>
      </c>
      <c r="V274" s="227">
        <f>ROUND(E274*U274,2)</f>
        <v>1.22</v>
      </c>
      <c r="W274" s="227"/>
      <c r="X274" s="227" t="s">
        <v>160</v>
      </c>
      <c r="Y274" s="216"/>
      <c r="Z274" s="216"/>
      <c r="AA274" s="216"/>
      <c r="AB274" s="216"/>
      <c r="AC274" s="216"/>
      <c r="AD274" s="216"/>
      <c r="AE274" s="216"/>
      <c r="AF274" s="216"/>
      <c r="AG274" s="216" t="s">
        <v>161</v>
      </c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24"/>
      <c r="B275" s="225"/>
      <c r="C275" s="261" t="s">
        <v>545</v>
      </c>
      <c r="D275" s="229"/>
      <c r="E275" s="230">
        <v>3.7</v>
      </c>
      <c r="F275" s="227"/>
      <c r="G275" s="227"/>
      <c r="H275" s="227"/>
      <c r="I275" s="227"/>
      <c r="J275" s="227"/>
      <c r="K275" s="227"/>
      <c r="L275" s="227"/>
      <c r="M275" s="227"/>
      <c r="N275" s="227"/>
      <c r="O275" s="227"/>
      <c r="P275" s="227"/>
      <c r="Q275" s="227"/>
      <c r="R275" s="227"/>
      <c r="S275" s="227"/>
      <c r="T275" s="227"/>
      <c r="U275" s="227"/>
      <c r="V275" s="227"/>
      <c r="W275" s="227"/>
      <c r="X275" s="227"/>
      <c r="Y275" s="216"/>
      <c r="Z275" s="216"/>
      <c r="AA275" s="216"/>
      <c r="AB275" s="216"/>
      <c r="AC275" s="216"/>
      <c r="AD275" s="216"/>
      <c r="AE275" s="216"/>
      <c r="AF275" s="216"/>
      <c r="AG275" s="216" t="s">
        <v>165</v>
      </c>
      <c r="AH275" s="216">
        <v>0</v>
      </c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ht="20.399999999999999" outlineLevel="1">
      <c r="A276" s="238">
        <v>131</v>
      </c>
      <c r="B276" s="239" t="s">
        <v>546</v>
      </c>
      <c r="C276" s="259" t="s">
        <v>547</v>
      </c>
      <c r="D276" s="240" t="s">
        <v>283</v>
      </c>
      <c r="E276" s="241">
        <v>1</v>
      </c>
      <c r="F276" s="242"/>
      <c r="G276" s="243">
        <f>ROUND(E276*F276,2)</f>
        <v>0</v>
      </c>
      <c r="H276" s="242"/>
      <c r="I276" s="243">
        <f>ROUND(E276*H276,2)</f>
        <v>0</v>
      </c>
      <c r="J276" s="242"/>
      <c r="K276" s="243">
        <f>ROUND(E276*J276,2)</f>
        <v>0</v>
      </c>
      <c r="L276" s="243">
        <v>15</v>
      </c>
      <c r="M276" s="243">
        <f>G276*(1+L276/100)</f>
        <v>0</v>
      </c>
      <c r="N276" s="243">
        <v>0</v>
      </c>
      <c r="O276" s="243">
        <f>ROUND(E276*N276,2)</f>
        <v>0</v>
      </c>
      <c r="P276" s="243">
        <v>0</v>
      </c>
      <c r="Q276" s="243">
        <f>ROUND(E276*P276,2)</f>
        <v>0</v>
      </c>
      <c r="R276" s="243" t="s">
        <v>544</v>
      </c>
      <c r="S276" s="243" t="s">
        <v>159</v>
      </c>
      <c r="T276" s="244" t="s">
        <v>159</v>
      </c>
      <c r="U276" s="227">
        <v>0.28999999999999998</v>
      </c>
      <c r="V276" s="227">
        <f>ROUND(E276*U276,2)</f>
        <v>0.28999999999999998</v>
      </c>
      <c r="W276" s="227"/>
      <c r="X276" s="227" t="s">
        <v>160</v>
      </c>
      <c r="Y276" s="216"/>
      <c r="Z276" s="216"/>
      <c r="AA276" s="216"/>
      <c r="AB276" s="216"/>
      <c r="AC276" s="216"/>
      <c r="AD276" s="216"/>
      <c r="AE276" s="216"/>
      <c r="AF276" s="216"/>
      <c r="AG276" s="216" t="s">
        <v>161</v>
      </c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24"/>
      <c r="B277" s="225"/>
      <c r="C277" s="261" t="s">
        <v>548</v>
      </c>
      <c r="D277" s="229"/>
      <c r="E277" s="230">
        <v>1</v>
      </c>
      <c r="F277" s="227"/>
      <c r="G277" s="227"/>
      <c r="H277" s="227"/>
      <c r="I277" s="227"/>
      <c r="J277" s="227"/>
      <c r="K277" s="227"/>
      <c r="L277" s="227"/>
      <c r="M277" s="227"/>
      <c r="N277" s="227"/>
      <c r="O277" s="227"/>
      <c r="P277" s="227"/>
      <c r="Q277" s="227"/>
      <c r="R277" s="227"/>
      <c r="S277" s="227"/>
      <c r="T277" s="227"/>
      <c r="U277" s="227"/>
      <c r="V277" s="227"/>
      <c r="W277" s="227"/>
      <c r="X277" s="227"/>
      <c r="Y277" s="216"/>
      <c r="Z277" s="216"/>
      <c r="AA277" s="216"/>
      <c r="AB277" s="216"/>
      <c r="AC277" s="216"/>
      <c r="AD277" s="216"/>
      <c r="AE277" s="216"/>
      <c r="AF277" s="216"/>
      <c r="AG277" s="216" t="s">
        <v>165</v>
      </c>
      <c r="AH277" s="216">
        <v>0</v>
      </c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ht="20.399999999999999" outlineLevel="1">
      <c r="A278" s="238">
        <v>132</v>
      </c>
      <c r="B278" s="239" t="s">
        <v>549</v>
      </c>
      <c r="C278" s="259" t="s">
        <v>550</v>
      </c>
      <c r="D278" s="240" t="s">
        <v>183</v>
      </c>
      <c r="E278" s="241">
        <v>5</v>
      </c>
      <c r="F278" s="242"/>
      <c r="G278" s="243">
        <f>ROUND(E278*F278,2)</f>
        <v>0</v>
      </c>
      <c r="H278" s="242"/>
      <c r="I278" s="243">
        <f>ROUND(E278*H278,2)</f>
        <v>0</v>
      </c>
      <c r="J278" s="242"/>
      <c r="K278" s="243">
        <f>ROUND(E278*J278,2)</f>
        <v>0</v>
      </c>
      <c r="L278" s="243">
        <v>15</v>
      </c>
      <c r="M278" s="243">
        <f>G278*(1+L278/100)</f>
        <v>0</v>
      </c>
      <c r="N278" s="243">
        <v>0</v>
      </c>
      <c r="O278" s="243">
        <f>ROUND(E278*N278,2)</f>
        <v>0</v>
      </c>
      <c r="P278" s="243">
        <v>0</v>
      </c>
      <c r="Q278" s="243">
        <f>ROUND(E278*P278,2)</f>
        <v>0</v>
      </c>
      <c r="R278" s="243" t="s">
        <v>544</v>
      </c>
      <c r="S278" s="243" t="s">
        <v>159</v>
      </c>
      <c r="T278" s="244" t="s">
        <v>159</v>
      </c>
      <c r="U278" s="227">
        <v>0.28999999999999998</v>
      </c>
      <c r="V278" s="227">
        <f>ROUND(E278*U278,2)</f>
        <v>1.45</v>
      </c>
      <c r="W278" s="227"/>
      <c r="X278" s="227" t="s">
        <v>160</v>
      </c>
      <c r="Y278" s="216"/>
      <c r="Z278" s="216"/>
      <c r="AA278" s="216"/>
      <c r="AB278" s="216"/>
      <c r="AC278" s="216"/>
      <c r="AD278" s="216"/>
      <c r="AE278" s="216"/>
      <c r="AF278" s="216"/>
      <c r="AG278" s="216" t="s">
        <v>161</v>
      </c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24"/>
      <c r="B279" s="225"/>
      <c r="C279" s="261" t="s">
        <v>551</v>
      </c>
      <c r="D279" s="229"/>
      <c r="E279" s="230">
        <v>5</v>
      </c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  <c r="P279" s="227"/>
      <c r="Q279" s="227"/>
      <c r="R279" s="227"/>
      <c r="S279" s="227"/>
      <c r="T279" s="227"/>
      <c r="U279" s="227"/>
      <c r="V279" s="227"/>
      <c r="W279" s="227"/>
      <c r="X279" s="227"/>
      <c r="Y279" s="216"/>
      <c r="Z279" s="216"/>
      <c r="AA279" s="216"/>
      <c r="AB279" s="216"/>
      <c r="AC279" s="216"/>
      <c r="AD279" s="216"/>
      <c r="AE279" s="216"/>
      <c r="AF279" s="216"/>
      <c r="AG279" s="216" t="s">
        <v>165</v>
      </c>
      <c r="AH279" s="216">
        <v>0</v>
      </c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8">
        <v>133</v>
      </c>
      <c r="B280" s="239" t="s">
        <v>552</v>
      </c>
      <c r="C280" s="259" t="s">
        <v>553</v>
      </c>
      <c r="D280" s="240" t="s">
        <v>183</v>
      </c>
      <c r="E280" s="241">
        <v>1</v>
      </c>
      <c r="F280" s="242"/>
      <c r="G280" s="243">
        <f>ROUND(E280*F280,2)</f>
        <v>0</v>
      </c>
      <c r="H280" s="242"/>
      <c r="I280" s="243">
        <f>ROUND(E280*H280,2)</f>
        <v>0</v>
      </c>
      <c r="J280" s="242"/>
      <c r="K280" s="243">
        <f>ROUND(E280*J280,2)</f>
        <v>0</v>
      </c>
      <c r="L280" s="243">
        <v>15</v>
      </c>
      <c r="M280" s="243">
        <f>G280*(1+L280/100)</f>
        <v>0</v>
      </c>
      <c r="N280" s="243">
        <v>0</v>
      </c>
      <c r="O280" s="243">
        <f>ROUND(E280*N280,2)</f>
        <v>0</v>
      </c>
      <c r="P280" s="243">
        <v>0</v>
      </c>
      <c r="Q280" s="243">
        <f>ROUND(E280*P280,2)</f>
        <v>0</v>
      </c>
      <c r="R280" s="243" t="s">
        <v>544</v>
      </c>
      <c r="S280" s="243" t="s">
        <v>159</v>
      </c>
      <c r="T280" s="244" t="s">
        <v>159</v>
      </c>
      <c r="U280" s="227">
        <v>0.67</v>
      </c>
      <c r="V280" s="227">
        <f>ROUND(E280*U280,2)</f>
        <v>0.67</v>
      </c>
      <c r="W280" s="227"/>
      <c r="X280" s="227" t="s">
        <v>160</v>
      </c>
      <c r="Y280" s="216"/>
      <c r="Z280" s="216"/>
      <c r="AA280" s="216"/>
      <c r="AB280" s="216"/>
      <c r="AC280" s="216"/>
      <c r="AD280" s="216"/>
      <c r="AE280" s="216"/>
      <c r="AF280" s="216"/>
      <c r="AG280" s="216" t="s">
        <v>161</v>
      </c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24"/>
      <c r="B281" s="225"/>
      <c r="C281" s="261" t="s">
        <v>554</v>
      </c>
      <c r="D281" s="229"/>
      <c r="E281" s="230">
        <v>1</v>
      </c>
      <c r="F281" s="227"/>
      <c r="G281" s="227"/>
      <c r="H281" s="227"/>
      <c r="I281" s="227"/>
      <c r="J281" s="227"/>
      <c r="K281" s="227"/>
      <c r="L281" s="227"/>
      <c r="M281" s="227"/>
      <c r="N281" s="227"/>
      <c r="O281" s="227"/>
      <c r="P281" s="227"/>
      <c r="Q281" s="227"/>
      <c r="R281" s="227"/>
      <c r="S281" s="227"/>
      <c r="T281" s="227"/>
      <c r="U281" s="227"/>
      <c r="V281" s="227"/>
      <c r="W281" s="227"/>
      <c r="X281" s="227"/>
      <c r="Y281" s="216"/>
      <c r="Z281" s="216"/>
      <c r="AA281" s="216"/>
      <c r="AB281" s="216"/>
      <c r="AC281" s="216"/>
      <c r="AD281" s="216"/>
      <c r="AE281" s="216"/>
      <c r="AF281" s="216"/>
      <c r="AG281" s="216" t="s">
        <v>165</v>
      </c>
      <c r="AH281" s="216">
        <v>0</v>
      </c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8">
        <v>134</v>
      </c>
      <c r="B282" s="239" t="s">
        <v>555</v>
      </c>
      <c r="C282" s="259" t="s">
        <v>556</v>
      </c>
      <c r="D282" s="240" t="s">
        <v>183</v>
      </c>
      <c r="E282" s="241">
        <v>2</v>
      </c>
      <c r="F282" s="242"/>
      <c r="G282" s="243">
        <f>ROUND(E282*F282,2)</f>
        <v>0</v>
      </c>
      <c r="H282" s="242"/>
      <c r="I282" s="243">
        <f>ROUND(E282*H282,2)</f>
        <v>0</v>
      </c>
      <c r="J282" s="242"/>
      <c r="K282" s="243">
        <f>ROUND(E282*J282,2)</f>
        <v>0</v>
      </c>
      <c r="L282" s="243">
        <v>15</v>
      </c>
      <c r="M282" s="243">
        <f>G282*(1+L282/100)</f>
        <v>0</v>
      </c>
      <c r="N282" s="243">
        <v>0</v>
      </c>
      <c r="O282" s="243">
        <f>ROUND(E282*N282,2)</f>
        <v>0</v>
      </c>
      <c r="P282" s="243">
        <v>0</v>
      </c>
      <c r="Q282" s="243">
        <f>ROUND(E282*P282,2)</f>
        <v>0</v>
      </c>
      <c r="R282" s="243" t="s">
        <v>544</v>
      </c>
      <c r="S282" s="243" t="s">
        <v>159</v>
      </c>
      <c r="T282" s="244" t="s">
        <v>159</v>
      </c>
      <c r="U282" s="227">
        <v>1.56</v>
      </c>
      <c r="V282" s="227">
        <f>ROUND(E282*U282,2)</f>
        <v>3.12</v>
      </c>
      <c r="W282" s="227"/>
      <c r="X282" s="227" t="s">
        <v>160</v>
      </c>
      <c r="Y282" s="216"/>
      <c r="Z282" s="216"/>
      <c r="AA282" s="216"/>
      <c r="AB282" s="216"/>
      <c r="AC282" s="216"/>
      <c r="AD282" s="216"/>
      <c r="AE282" s="216"/>
      <c r="AF282" s="216"/>
      <c r="AG282" s="216" t="s">
        <v>161</v>
      </c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24"/>
      <c r="B283" s="225"/>
      <c r="C283" s="261" t="s">
        <v>557</v>
      </c>
      <c r="D283" s="229"/>
      <c r="E283" s="230">
        <v>2</v>
      </c>
      <c r="F283" s="227"/>
      <c r="G283" s="227"/>
      <c r="H283" s="227"/>
      <c r="I283" s="227"/>
      <c r="J283" s="227"/>
      <c r="K283" s="227"/>
      <c r="L283" s="227"/>
      <c r="M283" s="227"/>
      <c r="N283" s="227"/>
      <c r="O283" s="227"/>
      <c r="P283" s="227"/>
      <c r="Q283" s="227"/>
      <c r="R283" s="227"/>
      <c r="S283" s="227"/>
      <c r="T283" s="227"/>
      <c r="U283" s="227"/>
      <c r="V283" s="227"/>
      <c r="W283" s="227"/>
      <c r="X283" s="227"/>
      <c r="Y283" s="216"/>
      <c r="Z283" s="216"/>
      <c r="AA283" s="216"/>
      <c r="AB283" s="216"/>
      <c r="AC283" s="216"/>
      <c r="AD283" s="216"/>
      <c r="AE283" s="216"/>
      <c r="AF283" s="216"/>
      <c r="AG283" s="216" t="s">
        <v>165</v>
      </c>
      <c r="AH283" s="216">
        <v>0</v>
      </c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ht="20.399999999999999" outlineLevel="1">
      <c r="A284" s="238">
        <v>135</v>
      </c>
      <c r="B284" s="239" t="s">
        <v>558</v>
      </c>
      <c r="C284" s="259" t="s">
        <v>559</v>
      </c>
      <c r="D284" s="240" t="s">
        <v>393</v>
      </c>
      <c r="E284" s="241">
        <v>1</v>
      </c>
      <c r="F284" s="242"/>
      <c r="G284" s="243">
        <f>ROUND(E284*F284,2)</f>
        <v>0</v>
      </c>
      <c r="H284" s="242"/>
      <c r="I284" s="243">
        <f>ROUND(E284*H284,2)</f>
        <v>0</v>
      </c>
      <c r="J284" s="242"/>
      <c r="K284" s="243">
        <f>ROUND(E284*J284,2)</f>
        <v>0</v>
      </c>
      <c r="L284" s="243">
        <v>15</v>
      </c>
      <c r="M284" s="243">
        <f>G284*(1+L284/100)</f>
        <v>0</v>
      </c>
      <c r="N284" s="243">
        <v>0</v>
      </c>
      <c r="O284" s="243">
        <f>ROUND(E284*N284,2)</f>
        <v>0</v>
      </c>
      <c r="P284" s="243">
        <v>0</v>
      </c>
      <c r="Q284" s="243">
        <f>ROUND(E284*P284,2)</f>
        <v>0</v>
      </c>
      <c r="R284" s="243"/>
      <c r="S284" s="243" t="s">
        <v>382</v>
      </c>
      <c r="T284" s="244" t="s">
        <v>190</v>
      </c>
      <c r="U284" s="227">
        <v>0</v>
      </c>
      <c r="V284" s="227">
        <f>ROUND(E284*U284,2)</f>
        <v>0</v>
      </c>
      <c r="W284" s="227"/>
      <c r="X284" s="227" t="s">
        <v>394</v>
      </c>
      <c r="Y284" s="216"/>
      <c r="Z284" s="216"/>
      <c r="AA284" s="216"/>
      <c r="AB284" s="216"/>
      <c r="AC284" s="216"/>
      <c r="AD284" s="216"/>
      <c r="AE284" s="216"/>
      <c r="AF284" s="216"/>
      <c r="AG284" s="216" t="s">
        <v>395</v>
      </c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24"/>
      <c r="B285" s="225"/>
      <c r="C285" s="261" t="s">
        <v>560</v>
      </c>
      <c r="D285" s="229"/>
      <c r="E285" s="230">
        <v>1</v>
      </c>
      <c r="F285" s="227"/>
      <c r="G285" s="227"/>
      <c r="H285" s="227"/>
      <c r="I285" s="227"/>
      <c r="J285" s="227"/>
      <c r="K285" s="227"/>
      <c r="L285" s="227"/>
      <c r="M285" s="227"/>
      <c r="N285" s="227"/>
      <c r="O285" s="227"/>
      <c r="P285" s="227"/>
      <c r="Q285" s="227"/>
      <c r="R285" s="227"/>
      <c r="S285" s="227"/>
      <c r="T285" s="227"/>
      <c r="U285" s="227"/>
      <c r="V285" s="227"/>
      <c r="W285" s="227"/>
      <c r="X285" s="227"/>
      <c r="Y285" s="216"/>
      <c r="Z285" s="216"/>
      <c r="AA285" s="216"/>
      <c r="AB285" s="216"/>
      <c r="AC285" s="216"/>
      <c r="AD285" s="216"/>
      <c r="AE285" s="216"/>
      <c r="AF285" s="216"/>
      <c r="AG285" s="216" t="s">
        <v>165</v>
      </c>
      <c r="AH285" s="216">
        <v>0</v>
      </c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ht="30.6" outlineLevel="1">
      <c r="A286" s="238">
        <v>136</v>
      </c>
      <c r="B286" s="239" t="s">
        <v>561</v>
      </c>
      <c r="C286" s="259" t="s">
        <v>562</v>
      </c>
      <c r="D286" s="240" t="s">
        <v>183</v>
      </c>
      <c r="E286" s="241">
        <v>2</v>
      </c>
      <c r="F286" s="242"/>
      <c r="G286" s="243">
        <f>ROUND(E286*F286,2)</f>
        <v>0</v>
      </c>
      <c r="H286" s="242"/>
      <c r="I286" s="243">
        <f>ROUND(E286*H286,2)</f>
        <v>0</v>
      </c>
      <c r="J286" s="242"/>
      <c r="K286" s="243">
        <f>ROUND(E286*J286,2)</f>
        <v>0</v>
      </c>
      <c r="L286" s="243">
        <v>15</v>
      </c>
      <c r="M286" s="243">
        <f>G286*(1+L286/100)</f>
        <v>0</v>
      </c>
      <c r="N286" s="243">
        <v>6.9999999999999999E-4</v>
      </c>
      <c r="O286" s="243">
        <f>ROUND(E286*N286,2)</f>
        <v>0</v>
      </c>
      <c r="P286" s="243">
        <v>0</v>
      </c>
      <c r="Q286" s="243">
        <f>ROUND(E286*P286,2)</f>
        <v>0</v>
      </c>
      <c r="R286" s="243" t="s">
        <v>206</v>
      </c>
      <c r="S286" s="243" t="s">
        <v>159</v>
      </c>
      <c r="T286" s="244" t="s">
        <v>159</v>
      </c>
      <c r="U286" s="227">
        <v>0</v>
      </c>
      <c r="V286" s="227">
        <f>ROUND(E286*U286,2)</f>
        <v>0</v>
      </c>
      <c r="W286" s="227"/>
      <c r="X286" s="227" t="s">
        <v>207</v>
      </c>
      <c r="Y286" s="216"/>
      <c r="Z286" s="216"/>
      <c r="AA286" s="216"/>
      <c r="AB286" s="216"/>
      <c r="AC286" s="216"/>
      <c r="AD286" s="216"/>
      <c r="AE286" s="216"/>
      <c r="AF286" s="216"/>
      <c r="AG286" s="216" t="s">
        <v>208</v>
      </c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24"/>
      <c r="B287" s="225"/>
      <c r="C287" s="261" t="s">
        <v>557</v>
      </c>
      <c r="D287" s="229"/>
      <c r="E287" s="230">
        <v>2</v>
      </c>
      <c r="F287" s="227"/>
      <c r="G287" s="227"/>
      <c r="H287" s="227"/>
      <c r="I287" s="227"/>
      <c r="J287" s="227"/>
      <c r="K287" s="227"/>
      <c r="L287" s="227"/>
      <c r="M287" s="227"/>
      <c r="N287" s="227"/>
      <c r="O287" s="227"/>
      <c r="P287" s="227"/>
      <c r="Q287" s="227"/>
      <c r="R287" s="227"/>
      <c r="S287" s="227"/>
      <c r="T287" s="227"/>
      <c r="U287" s="227"/>
      <c r="V287" s="227"/>
      <c r="W287" s="227"/>
      <c r="X287" s="227"/>
      <c r="Y287" s="216"/>
      <c r="Z287" s="216"/>
      <c r="AA287" s="216"/>
      <c r="AB287" s="216"/>
      <c r="AC287" s="216"/>
      <c r="AD287" s="216"/>
      <c r="AE287" s="216"/>
      <c r="AF287" s="216"/>
      <c r="AG287" s="216" t="s">
        <v>165</v>
      </c>
      <c r="AH287" s="216">
        <v>0</v>
      </c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ht="30.6" outlineLevel="1">
      <c r="A288" s="238">
        <v>137</v>
      </c>
      <c r="B288" s="239" t="s">
        <v>563</v>
      </c>
      <c r="C288" s="259" t="s">
        <v>564</v>
      </c>
      <c r="D288" s="240" t="s">
        <v>183</v>
      </c>
      <c r="E288" s="241">
        <v>1</v>
      </c>
      <c r="F288" s="242"/>
      <c r="G288" s="243">
        <f>ROUND(E288*F288,2)</f>
        <v>0</v>
      </c>
      <c r="H288" s="242"/>
      <c r="I288" s="243">
        <f>ROUND(E288*H288,2)</f>
        <v>0</v>
      </c>
      <c r="J288" s="242"/>
      <c r="K288" s="243">
        <f>ROUND(E288*J288,2)</f>
        <v>0</v>
      </c>
      <c r="L288" s="243">
        <v>15</v>
      </c>
      <c r="M288" s="243">
        <f>G288*(1+L288/100)</f>
        <v>0</v>
      </c>
      <c r="N288" s="243">
        <v>2.2000000000000001E-3</v>
      </c>
      <c r="O288" s="243">
        <f>ROUND(E288*N288,2)</f>
        <v>0</v>
      </c>
      <c r="P288" s="243">
        <v>0</v>
      </c>
      <c r="Q288" s="243">
        <f>ROUND(E288*P288,2)</f>
        <v>0</v>
      </c>
      <c r="R288" s="243" t="s">
        <v>206</v>
      </c>
      <c r="S288" s="243" t="s">
        <v>159</v>
      </c>
      <c r="T288" s="244" t="s">
        <v>159</v>
      </c>
      <c r="U288" s="227">
        <v>0</v>
      </c>
      <c r="V288" s="227">
        <f>ROUND(E288*U288,2)</f>
        <v>0</v>
      </c>
      <c r="W288" s="227"/>
      <c r="X288" s="227" t="s">
        <v>207</v>
      </c>
      <c r="Y288" s="216"/>
      <c r="Z288" s="216"/>
      <c r="AA288" s="216"/>
      <c r="AB288" s="216"/>
      <c r="AC288" s="216"/>
      <c r="AD288" s="216"/>
      <c r="AE288" s="216"/>
      <c r="AF288" s="216"/>
      <c r="AG288" s="216" t="s">
        <v>208</v>
      </c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24"/>
      <c r="B289" s="225"/>
      <c r="C289" s="261" t="s">
        <v>565</v>
      </c>
      <c r="D289" s="229"/>
      <c r="E289" s="230">
        <v>1</v>
      </c>
      <c r="F289" s="227"/>
      <c r="G289" s="227"/>
      <c r="H289" s="227"/>
      <c r="I289" s="227"/>
      <c r="J289" s="227"/>
      <c r="K289" s="227"/>
      <c r="L289" s="227"/>
      <c r="M289" s="227"/>
      <c r="N289" s="227"/>
      <c r="O289" s="227"/>
      <c r="P289" s="227"/>
      <c r="Q289" s="227"/>
      <c r="R289" s="227"/>
      <c r="S289" s="227"/>
      <c r="T289" s="227"/>
      <c r="U289" s="227"/>
      <c r="V289" s="227"/>
      <c r="W289" s="227"/>
      <c r="X289" s="227"/>
      <c r="Y289" s="216"/>
      <c r="Z289" s="216"/>
      <c r="AA289" s="216"/>
      <c r="AB289" s="216"/>
      <c r="AC289" s="216"/>
      <c r="AD289" s="216"/>
      <c r="AE289" s="216"/>
      <c r="AF289" s="216"/>
      <c r="AG289" s="216" t="s">
        <v>165</v>
      </c>
      <c r="AH289" s="216">
        <v>0</v>
      </c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ht="20.399999999999999" outlineLevel="1">
      <c r="A290" s="238">
        <v>138</v>
      </c>
      <c r="B290" s="239" t="s">
        <v>566</v>
      </c>
      <c r="C290" s="259" t="s">
        <v>567</v>
      </c>
      <c r="D290" s="240" t="s">
        <v>283</v>
      </c>
      <c r="E290" s="241">
        <v>4</v>
      </c>
      <c r="F290" s="242"/>
      <c r="G290" s="243">
        <f>ROUND(E290*F290,2)</f>
        <v>0</v>
      </c>
      <c r="H290" s="242"/>
      <c r="I290" s="243">
        <f>ROUND(E290*H290,2)</f>
        <v>0</v>
      </c>
      <c r="J290" s="242"/>
      <c r="K290" s="243">
        <f>ROUND(E290*J290,2)</f>
        <v>0</v>
      </c>
      <c r="L290" s="243">
        <v>15</v>
      </c>
      <c r="M290" s="243">
        <f>G290*(1+L290/100)</f>
        <v>0</v>
      </c>
      <c r="N290" s="243">
        <v>1.2700000000000001E-3</v>
      </c>
      <c r="O290" s="243">
        <f>ROUND(E290*N290,2)</f>
        <v>0.01</v>
      </c>
      <c r="P290" s="243">
        <v>0</v>
      </c>
      <c r="Q290" s="243">
        <f>ROUND(E290*P290,2)</f>
        <v>0</v>
      </c>
      <c r="R290" s="243" t="s">
        <v>206</v>
      </c>
      <c r="S290" s="243" t="s">
        <v>159</v>
      </c>
      <c r="T290" s="244" t="s">
        <v>159</v>
      </c>
      <c r="U290" s="227">
        <v>0</v>
      </c>
      <c r="V290" s="227">
        <f>ROUND(E290*U290,2)</f>
        <v>0</v>
      </c>
      <c r="W290" s="227"/>
      <c r="X290" s="227" t="s">
        <v>207</v>
      </c>
      <c r="Y290" s="216"/>
      <c r="Z290" s="216"/>
      <c r="AA290" s="216"/>
      <c r="AB290" s="216"/>
      <c r="AC290" s="216"/>
      <c r="AD290" s="216"/>
      <c r="AE290" s="216"/>
      <c r="AF290" s="216"/>
      <c r="AG290" s="216" t="s">
        <v>208</v>
      </c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24"/>
      <c r="B291" s="225"/>
      <c r="C291" s="261" t="s">
        <v>568</v>
      </c>
      <c r="D291" s="229"/>
      <c r="E291" s="230">
        <v>4</v>
      </c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  <c r="P291" s="227"/>
      <c r="Q291" s="227"/>
      <c r="R291" s="227"/>
      <c r="S291" s="227"/>
      <c r="T291" s="227"/>
      <c r="U291" s="227"/>
      <c r="V291" s="227"/>
      <c r="W291" s="227"/>
      <c r="X291" s="227"/>
      <c r="Y291" s="216"/>
      <c r="Z291" s="216"/>
      <c r="AA291" s="216"/>
      <c r="AB291" s="216"/>
      <c r="AC291" s="216"/>
      <c r="AD291" s="216"/>
      <c r="AE291" s="216"/>
      <c r="AF291" s="216"/>
      <c r="AG291" s="216" t="s">
        <v>165</v>
      </c>
      <c r="AH291" s="216">
        <v>0</v>
      </c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ht="20.399999999999999" outlineLevel="1">
      <c r="A292" s="238">
        <v>139</v>
      </c>
      <c r="B292" s="239" t="s">
        <v>569</v>
      </c>
      <c r="C292" s="259" t="s">
        <v>570</v>
      </c>
      <c r="D292" s="240" t="s">
        <v>183</v>
      </c>
      <c r="E292" s="241">
        <v>5</v>
      </c>
      <c r="F292" s="242"/>
      <c r="G292" s="243">
        <f>ROUND(E292*F292,2)</f>
        <v>0</v>
      </c>
      <c r="H292" s="242"/>
      <c r="I292" s="243">
        <f>ROUND(E292*H292,2)</f>
        <v>0</v>
      </c>
      <c r="J292" s="242"/>
      <c r="K292" s="243">
        <f>ROUND(E292*J292,2)</f>
        <v>0</v>
      </c>
      <c r="L292" s="243">
        <v>15</v>
      </c>
      <c r="M292" s="243">
        <f>G292*(1+L292/100)</f>
        <v>0</v>
      </c>
      <c r="N292" s="243">
        <v>1.6100000000000001E-3</v>
      </c>
      <c r="O292" s="243">
        <f>ROUND(E292*N292,2)</f>
        <v>0.01</v>
      </c>
      <c r="P292" s="243">
        <v>0</v>
      </c>
      <c r="Q292" s="243">
        <f>ROUND(E292*P292,2)</f>
        <v>0</v>
      </c>
      <c r="R292" s="243" t="s">
        <v>206</v>
      </c>
      <c r="S292" s="243" t="s">
        <v>159</v>
      </c>
      <c r="T292" s="244" t="s">
        <v>159</v>
      </c>
      <c r="U292" s="227">
        <v>0</v>
      </c>
      <c r="V292" s="227">
        <f>ROUND(E292*U292,2)</f>
        <v>0</v>
      </c>
      <c r="W292" s="227"/>
      <c r="X292" s="227" t="s">
        <v>207</v>
      </c>
      <c r="Y292" s="216"/>
      <c r="Z292" s="216"/>
      <c r="AA292" s="216"/>
      <c r="AB292" s="216"/>
      <c r="AC292" s="216"/>
      <c r="AD292" s="216"/>
      <c r="AE292" s="216"/>
      <c r="AF292" s="216"/>
      <c r="AG292" s="216" t="s">
        <v>208</v>
      </c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24"/>
      <c r="B293" s="225"/>
      <c r="C293" s="261" t="s">
        <v>571</v>
      </c>
      <c r="D293" s="229"/>
      <c r="E293" s="230">
        <v>5</v>
      </c>
      <c r="F293" s="227"/>
      <c r="G293" s="227"/>
      <c r="H293" s="227"/>
      <c r="I293" s="227"/>
      <c r="J293" s="227"/>
      <c r="K293" s="227"/>
      <c r="L293" s="227"/>
      <c r="M293" s="227"/>
      <c r="N293" s="227"/>
      <c r="O293" s="227"/>
      <c r="P293" s="227"/>
      <c r="Q293" s="227"/>
      <c r="R293" s="227"/>
      <c r="S293" s="227"/>
      <c r="T293" s="227"/>
      <c r="U293" s="227"/>
      <c r="V293" s="227"/>
      <c r="W293" s="227"/>
      <c r="X293" s="227"/>
      <c r="Y293" s="216"/>
      <c r="Z293" s="216"/>
      <c r="AA293" s="216"/>
      <c r="AB293" s="216"/>
      <c r="AC293" s="216"/>
      <c r="AD293" s="216"/>
      <c r="AE293" s="216"/>
      <c r="AF293" s="216"/>
      <c r="AG293" s="216" t="s">
        <v>165</v>
      </c>
      <c r="AH293" s="216">
        <v>0</v>
      </c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ht="20.399999999999999" outlineLevel="1">
      <c r="A294" s="238">
        <v>140</v>
      </c>
      <c r="B294" s="239" t="s">
        <v>572</v>
      </c>
      <c r="C294" s="259" t="s">
        <v>573</v>
      </c>
      <c r="D294" s="240" t="s">
        <v>183</v>
      </c>
      <c r="E294" s="241">
        <v>1</v>
      </c>
      <c r="F294" s="242"/>
      <c r="G294" s="243">
        <f>ROUND(E294*F294,2)</f>
        <v>0</v>
      </c>
      <c r="H294" s="242"/>
      <c r="I294" s="243">
        <f>ROUND(E294*H294,2)</f>
        <v>0</v>
      </c>
      <c r="J294" s="242"/>
      <c r="K294" s="243">
        <f>ROUND(E294*J294,2)</f>
        <v>0</v>
      </c>
      <c r="L294" s="243">
        <v>15</v>
      </c>
      <c r="M294" s="243">
        <f>G294*(1+L294/100)</f>
        <v>0</v>
      </c>
      <c r="N294" s="243">
        <v>3.3E-4</v>
      </c>
      <c r="O294" s="243">
        <f>ROUND(E294*N294,2)</f>
        <v>0</v>
      </c>
      <c r="P294" s="243">
        <v>0</v>
      </c>
      <c r="Q294" s="243">
        <f>ROUND(E294*P294,2)</f>
        <v>0</v>
      </c>
      <c r="R294" s="243" t="s">
        <v>206</v>
      </c>
      <c r="S294" s="243" t="s">
        <v>159</v>
      </c>
      <c r="T294" s="244" t="s">
        <v>159</v>
      </c>
      <c r="U294" s="227">
        <v>0</v>
      </c>
      <c r="V294" s="227">
        <f>ROUND(E294*U294,2)</f>
        <v>0</v>
      </c>
      <c r="W294" s="227"/>
      <c r="X294" s="227" t="s">
        <v>207</v>
      </c>
      <c r="Y294" s="216"/>
      <c r="Z294" s="216"/>
      <c r="AA294" s="216"/>
      <c r="AB294" s="216"/>
      <c r="AC294" s="216"/>
      <c r="AD294" s="216"/>
      <c r="AE294" s="216"/>
      <c r="AF294" s="216"/>
      <c r="AG294" s="216" t="s">
        <v>208</v>
      </c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24"/>
      <c r="B295" s="225"/>
      <c r="C295" s="261" t="s">
        <v>574</v>
      </c>
      <c r="D295" s="229"/>
      <c r="E295" s="230">
        <v>1</v>
      </c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7"/>
      <c r="R295" s="227"/>
      <c r="S295" s="227"/>
      <c r="T295" s="227"/>
      <c r="U295" s="227"/>
      <c r="V295" s="227"/>
      <c r="W295" s="227"/>
      <c r="X295" s="227"/>
      <c r="Y295" s="216"/>
      <c r="Z295" s="216"/>
      <c r="AA295" s="216"/>
      <c r="AB295" s="216"/>
      <c r="AC295" s="216"/>
      <c r="AD295" s="216"/>
      <c r="AE295" s="216"/>
      <c r="AF295" s="216"/>
      <c r="AG295" s="216" t="s">
        <v>165</v>
      </c>
      <c r="AH295" s="216">
        <v>0</v>
      </c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8">
        <v>141</v>
      </c>
      <c r="B296" s="239" t="s">
        <v>575</v>
      </c>
      <c r="C296" s="259" t="s">
        <v>576</v>
      </c>
      <c r="D296" s="240" t="s">
        <v>205</v>
      </c>
      <c r="E296" s="241">
        <v>5</v>
      </c>
      <c r="F296" s="242"/>
      <c r="G296" s="243">
        <f>ROUND(E296*F296,2)</f>
        <v>0</v>
      </c>
      <c r="H296" s="242"/>
      <c r="I296" s="243">
        <f>ROUND(E296*H296,2)</f>
        <v>0</v>
      </c>
      <c r="J296" s="242"/>
      <c r="K296" s="243">
        <f>ROUND(E296*J296,2)</f>
        <v>0</v>
      </c>
      <c r="L296" s="243">
        <v>15</v>
      </c>
      <c r="M296" s="243">
        <f>G296*(1+L296/100)</f>
        <v>0</v>
      </c>
      <c r="N296" s="243">
        <v>1E-3</v>
      </c>
      <c r="O296" s="243">
        <f>ROUND(E296*N296,2)</f>
        <v>0.01</v>
      </c>
      <c r="P296" s="243">
        <v>0</v>
      </c>
      <c r="Q296" s="243">
        <f>ROUND(E296*P296,2)</f>
        <v>0</v>
      </c>
      <c r="R296" s="243" t="s">
        <v>206</v>
      </c>
      <c r="S296" s="243" t="s">
        <v>159</v>
      </c>
      <c r="T296" s="244" t="s">
        <v>159</v>
      </c>
      <c r="U296" s="227">
        <v>0</v>
      </c>
      <c r="V296" s="227">
        <f>ROUND(E296*U296,2)</f>
        <v>0</v>
      </c>
      <c r="W296" s="227"/>
      <c r="X296" s="227" t="s">
        <v>207</v>
      </c>
      <c r="Y296" s="216"/>
      <c r="Z296" s="216"/>
      <c r="AA296" s="216"/>
      <c r="AB296" s="216"/>
      <c r="AC296" s="216"/>
      <c r="AD296" s="216"/>
      <c r="AE296" s="216"/>
      <c r="AF296" s="216"/>
      <c r="AG296" s="216" t="s">
        <v>208</v>
      </c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24"/>
      <c r="B297" s="225"/>
      <c r="C297" s="261" t="s">
        <v>577</v>
      </c>
      <c r="D297" s="229"/>
      <c r="E297" s="230">
        <v>2</v>
      </c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  <c r="P297" s="227"/>
      <c r="Q297" s="227"/>
      <c r="R297" s="227"/>
      <c r="S297" s="227"/>
      <c r="T297" s="227"/>
      <c r="U297" s="227"/>
      <c r="V297" s="227"/>
      <c r="W297" s="227"/>
      <c r="X297" s="227"/>
      <c r="Y297" s="216"/>
      <c r="Z297" s="216"/>
      <c r="AA297" s="216"/>
      <c r="AB297" s="216"/>
      <c r="AC297" s="216"/>
      <c r="AD297" s="216"/>
      <c r="AE297" s="216"/>
      <c r="AF297" s="216"/>
      <c r="AG297" s="216" t="s">
        <v>165</v>
      </c>
      <c r="AH297" s="216">
        <v>0</v>
      </c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24"/>
      <c r="B298" s="225"/>
      <c r="C298" s="261" t="s">
        <v>578</v>
      </c>
      <c r="D298" s="229"/>
      <c r="E298" s="230">
        <v>3</v>
      </c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227"/>
      <c r="S298" s="227"/>
      <c r="T298" s="227"/>
      <c r="U298" s="227"/>
      <c r="V298" s="227"/>
      <c r="W298" s="227"/>
      <c r="X298" s="227"/>
      <c r="Y298" s="216"/>
      <c r="Z298" s="216"/>
      <c r="AA298" s="216"/>
      <c r="AB298" s="216"/>
      <c r="AC298" s="216"/>
      <c r="AD298" s="216"/>
      <c r="AE298" s="216"/>
      <c r="AF298" s="216"/>
      <c r="AG298" s="216" t="s">
        <v>165</v>
      </c>
      <c r="AH298" s="216">
        <v>0</v>
      </c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24">
        <v>142</v>
      </c>
      <c r="B299" s="225" t="s">
        <v>579</v>
      </c>
      <c r="C299" s="263" t="s">
        <v>580</v>
      </c>
      <c r="D299" s="226" t="s">
        <v>0</v>
      </c>
      <c r="E299" s="254"/>
      <c r="F299" s="228"/>
      <c r="G299" s="227">
        <f>ROUND(E299*F299,2)</f>
        <v>0</v>
      </c>
      <c r="H299" s="228"/>
      <c r="I299" s="227">
        <f>ROUND(E299*H299,2)</f>
        <v>0</v>
      </c>
      <c r="J299" s="228"/>
      <c r="K299" s="227">
        <f>ROUND(E299*J299,2)</f>
        <v>0</v>
      </c>
      <c r="L299" s="227">
        <v>15</v>
      </c>
      <c r="M299" s="227">
        <f>G299*(1+L299/100)</f>
        <v>0</v>
      </c>
      <c r="N299" s="227">
        <v>0</v>
      </c>
      <c r="O299" s="227">
        <f>ROUND(E299*N299,2)</f>
        <v>0</v>
      </c>
      <c r="P299" s="227">
        <v>0</v>
      </c>
      <c r="Q299" s="227">
        <f>ROUND(E299*P299,2)</f>
        <v>0</v>
      </c>
      <c r="R299" s="227" t="s">
        <v>544</v>
      </c>
      <c r="S299" s="227" t="s">
        <v>159</v>
      </c>
      <c r="T299" s="227" t="s">
        <v>159</v>
      </c>
      <c r="U299" s="227">
        <v>0</v>
      </c>
      <c r="V299" s="227">
        <f>ROUND(E299*U299,2)</f>
        <v>0</v>
      </c>
      <c r="W299" s="227"/>
      <c r="X299" s="227" t="s">
        <v>372</v>
      </c>
      <c r="Y299" s="216"/>
      <c r="Z299" s="216"/>
      <c r="AA299" s="216"/>
      <c r="AB299" s="216"/>
      <c r="AC299" s="216"/>
      <c r="AD299" s="216"/>
      <c r="AE299" s="216"/>
      <c r="AF299" s="216"/>
      <c r="AG299" s="216" t="s">
        <v>373</v>
      </c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24"/>
      <c r="B300" s="225"/>
      <c r="C300" s="264" t="s">
        <v>454</v>
      </c>
      <c r="D300" s="255"/>
      <c r="E300" s="255"/>
      <c r="F300" s="255"/>
      <c r="G300" s="255"/>
      <c r="H300" s="227"/>
      <c r="I300" s="227"/>
      <c r="J300" s="227"/>
      <c r="K300" s="227"/>
      <c r="L300" s="227"/>
      <c r="M300" s="227"/>
      <c r="N300" s="227"/>
      <c r="O300" s="227"/>
      <c r="P300" s="227"/>
      <c r="Q300" s="227"/>
      <c r="R300" s="227"/>
      <c r="S300" s="227"/>
      <c r="T300" s="227"/>
      <c r="U300" s="227"/>
      <c r="V300" s="227"/>
      <c r="W300" s="227"/>
      <c r="X300" s="227"/>
      <c r="Y300" s="216"/>
      <c r="Z300" s="216"/>
      <c r="AA300" s="216"/>
      <c r="AB300" s="216"/>
      <c r="AC300" s="216"/>
      <c r="AD300" s="216"/>
      <c r="AE300" s="216"/>
      <c r="AF300" s="216"/>
      <c r="AG300" s="216" t="s">
        <v>163</v>
      </c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>
      <c r="A301" s="232" t="s">
        <v>153</v>
      </c>
      <c r="B301" s="233" t="s">
        <v>106</v>
      </c>
      <c r="C301" s="258" t="s">
        <v>107</v>
      </c>
      <c r="D301" s="234"/>
      <c r="E301" s="235"/>
      <c r="F301" s="236"/>
      <c r="G301" s="236">
        <f>SUMIF(AG302:AG326,"&lt;&gt;NOR",G302:G326)</f>
        <v>0</v>
      </c>
      <c r="H301" s="236"/>
      <c r="I301" s="236">
        <f>SUM(I302:I326)</f>
        <v>0</v>
      </c>
      <c r="J301" s="236"/>
      <c r="K301" s="236">
        <f>SUM(K302:K326)</f>
        <v>0</v>
      </c>
      <c r="L301" s="236"/>
      <c r="M301" s="236">
        <f>SUM(M302:M326)</f>
        <v>0</v>
      </c>
      <c r="N301" s="236"/>
      <c r="O301" s="236">
        <f>SUM(O302:O326)</f>
        <v>0.1</v>
      </c>
      <c r="P301" s="236"/>
      <c r="Q301" s="236">
        <f>SUM(Q302:Q326)</f>
        <v>1.34</v>
      </c>
      <c r="R301" s="236"/>
      <c r="S301" s="236"/>
      <c r="T301" s="237"/>
      <c r="U301" s="231"/>
      <c r="V301" s="231">
        <f>SUM(V302:V326)</f>
        <v>18.790000000000003</v>
      </c>
      <c r="W301" s="231"/>
      <c r="X301" s="231"/>
      <c r="AG301" t="s">
        <v>154</v>
      </c>
    </row>
    <row r="302" spans="1:60" outlineLevel="1">
      <c r="A302" s="238">
        <v>143</v>
      </c>
      <c r="B302" s="239" t="s">
        <v>581</v>
      </c>
      <c r="C302" s="259" t="s">
        <v>582</v>
      </c>
      <c r="D302" s="240" t="s">
        <v>168</v>
      </c>
      <c r="E302" s="241">
        <v>23.295500000000001</v>
      </c>
      <c r="F302" s="242"/>
      <c r="G302" s="243">
        <f>ROUND(E302*F302,2)</f>
        <v>0</v>
      </c>
      <c r="H302" s="242"/>
      <c r="I302" s="243">
        <f>ROUND(E302*H302,2)</f>
        <v>0</v>
      </c>
      <c r="J302" s="242"/>
      <c r="K302" s="243">
        <f>ROUND(E302*J302,2)</f>
        <v>0</v>
      </c>
      <c r="L302" s="243">
        <v>15</v>
      </c>
      <c r="M302" s="243">
        <f>G302*(1+L302/100)</f>
        <v>0</v>
      </c>
      <c r="N302" s="243">
        <v>0</v>
      </c>
      <c r="O302" s="243">
        <f>ROUND(E302*N302,2)</f>
        <v>0</v>
      </c>
      <c r="P302" s="243">
        <v>1.7999999999999999E-2</v>
      </c>
      <c r="Q302" s="243">
        <f>ROUND(E302*P302,2)</f>
        <v>0.42</v>
      </c>
      <c r="R302" s="243" t="s">
        <v>583</v>
      </c>
      <c r="S302" s="243" t="s">
        <v>159</v>
      </c>
      <c r="T302" s="244" t="s">
        <v>190</v>
      </c>
      <c r="U302" s="227">
        <v>0.19500000000000001</v>
      </c>
      <c r="V302" s="227">
        <f>ROUND(E302*U302,2)</f>
        <v>4.54</v>
      </c>
      <c r="W302" s="227"/>
      <c r="X302" s="227" t="s">
        <v>160</v>
      </c>
      <c r="Y302" s="216"/>
      <c r="Z302" s="216"/>
      <c r="AA302" s="216"/>
      <c r="AB302" s="216"/>
      <c r="AC302" s="216"/>
      <c r="AD302" s="216"/>
      <c r="AE302" s="216"/>
      <c r="AF302" s="216"/>
      <c r="AG302" s="216" t="s">
        <v>161</v>
      </c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24"/>
      <c r="B303" s="225"/>
      <c r="C303" s="261" t="s">
        <v>350</v>
      </c>
      <c r="D303" s="229"/>
      <c r="E303" s="230">
        <v>16.079999999999998</v>
      </c>
      <c r="F303" s="227"/>
      <c r="G303" s="227"/>
      <c r="H303" s="227"/>
      <c r="I303" s="227"/>
      <c r="J303" s="227"/>
      <c r="K303" s="227"/>
      <c r="L303" s="227"/>
      <c r="M303" s="227"/>
      <c r="N303" s="227"/>
      <c r="O303" s="227"/>
      <c r="P303" s="227"/>
      <c r="Q303" s="227"/>
      <c r="R303" s="227"/>
      <c r="S303" s="227"/>
      <c r="T303" s="227"/>
      <c r="U303" s="227"/>
      <c r="V303" s="227"/>
      <c r="W303" s="227"/>
      <c r="X303" s="227"/>
      <c r="Y303" s="216"/>
      <c r="Z303" s="216"/>
      <c r="AA303" s="216"/>
      <c r="AB303" s="216"/>
      <c r="AC303" s="216"/>
      <c r="AD303" s="216"/>
      <c r="AE303" s="216"/>
      <c r="AF303" s="216"/>
      <c r="AG303" s="216" t="s">
        <v>165</v>
      </c>
      <c r="AH303" s="216">
        <v>0</v>
      </c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24"/>
      <c r="B304" s="225"/>
      <c r="C304" s="261" t="s">
        <v>351</v>
      </c>
      <c r="D304" s="229"/>
      <c r="E304" s="230">
        <v>2.4255</v>
      </c>
      <c r="F304" s="227"/>
      <c r="G304" s="227"/>
      <c r="H304" s="227"/>
      <c r="I304" s="227"/>
      <c r="J304" s="227"/>
      <c r="K304" s="227"/>
      <c r="L304" s="227"/>
      <c r="M304" s="227"/>
      <c r="N304" s="227"/>
      <c r="O304" s="227"/>
      <c r="P304" s="227"/>
      <c r="Q304" s="227"/>
      <c r="R304" s="227"/>
      <c r="S304" s="227"/>
      <c r="T304" s="227"/>
      <c r="U304" s="227"/>
      <c r="V304" s="227"/>
      <c r="W304" s="227"/>
      <c r="X304" s="227"/>
      <c r="Y304" s="216"/>
      <c r="Z304" s="216"/>
      <c r="AA304" s="216"/>
      <c r="AB304" s="216"/>
      <c r="AC304" s="216"/>
      <c r="AD304" s="216"/>
      <c r="AE304" s="216"/>
      <c r="AF304" s="216"/>
      <c r="AG304" s="216" t="s">
        <v>165</v>
      </c>
      <c r="AH304" s="216">
        <v>0</v>
      </c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24"/>
      <c r="B305" s="225"/>
      <c r="C305" s="261" t="s">
        <v>319</v>
      </c>
      <c r="D305" s="229"/>
      <c r="E305" s="230">
        <v>3.57</v>
      </c>
      <c r="F305" s="227"/>
      <c r="G305" s="227"/>
      <c r="H305" s="227"/>
      <c r="I305" s="227"/>
      <c r="J305" s="227"/>
      <c r="K305" s="227"/>
      <c r="L305" s="227"/>
      <c r="M305" s="227"/>
      <c r="N305" s="227"/>
      <c r="O305" s="227"/>
      <c r="P305" s="227"/>
      <c r="Q305" s="227"/>
      <c r="R305" s="227"/>
      <c r="S305" s="227"/>
      <c r="T305" s="227"/>
      <c r="U305" s="227"/>
      <c r="V305" s="227"/>
      <c r="W305" s="227"/>
      <c r="X305" s="227"/>
      <c r="Y305" s="216"/>
      <c r="Z305" s="216"/>
      <c r="AA305" s="216"/>
      <c r="AB305" s="216"/>
      <c r="AC305" s="216"/>
      <c r="AD305" s="216"/>
      <c r="AE305" s="216"/>
      <c r="AF305" s="216"/>
      <c r="AG305" s="216" t="s">
        <v>165</v>
      </c>
      <c r="AH305" s="216">
        <v>0</v>
      </c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24"/>
      <c r="B306" s="225"/>
      <c r="C306" s="261" t="s">
        <v>320</v>
      </c>
      <c r="D306" s="229"/>
      <c r="E306" s="230">
        <v>1.22</v>
      </c>
      <c r="F306" s="227"/>
      <c r="G306" s="227"/>
      <c r="H306" s="227"/>
      <c r="I306" s="227"/>
      <c r="J306" s="227"/>
      <c r="K306" s="227"/>
      <c r="L306" s="227"/>
      <c r="M306" s="227"/>
      <c r="N306" s="227"/>
      <c r="O306" s="227"/>
      <c r="P306" s="227"/>
      <c r="Q306" s="227"/>
      <c r="R306" s="227"/>
      <c r="S306" s="227"/>
      <c r="T306" s="227"/>
      <c r="U306" s="227"/>
      <c r="V306" s="227"/>
      <c r="W306" s="227"/>
      <c r="X306" s="227"/>
      <c r="Y306" s="216"/>
      <c r="Z306" s="216"/>
      <c r="AA306" s="216"/>
      <c r="AB306" s="216"/>
      <c r="AC306" s="216"/>
      <c r="AD306" s="216"/>
      <c r="AE306" s="216"/>
      <c r="AF306" s="216"/>
      <c r="AG306" s="216" t="s">
        <v>165</v>
      </c>
      <c r="AH306" s="216">
        <v>0</v>
      </c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ht="20.399999999999999" outlineLevel="1">
      <c r="A307" s="238">
        <v>144</v>
      </c>
      <c r="B307" s="239" t="s">
        <v>584</v>
      </c>
      <c r="C307" s="259" t="s">
        <v>585</v>
      </c>
      <c r="D307" s="240" t="s">
        <v>168</v>
      </c>
      <c r="E307" s="241">
        <v>23.295500000000001</v>
      </c>
      <c r="F307" s="242"/>
      <c r="G307" s="243">
        <f>ROUND(E307*F307,2)</f>
        <v>0</v>
      </c>
      <c r="H307" s="242"/>
      <c r="I307" s="243">
        <f>ROUND(E307*H307,2)</f>
        <v>0</v>
      </c>
      <c r="J307" s="242"/>
      <c r="K307" s="243">
        <f>ROUND(E307*J307,2)</f>
        <v>0</v>
      </c>
      <c r="L307" s="243">
        <v>15</v>
      </c>
      <c r="M307" s="243">
        <f>G307*(1+L307/100)</f>
        <v>0</v>
      </c>
      <c r="N307" s="243">
        <v>0</v>
      </c>
      <c r="O307" s="243">
        <f>ROUND(E307*N307,2)</f>
        <v>0</v>
      </c>
      <c r="P307" s="243">
        <v>3.5000000000000003E-2</v>
      </c>
      <c r="Q307" s="243">
        <f>ROUND(E307*P307,2)</f>
        <v>0.82</v>
      </c>
      <c r="R307" s="243" t="s">
        <v>583</v>
      </c>
      <c r="S307" s="243" t="s">
        <v>159</v>
      </c>
      <c r="T307" s="244" t="s">
        <v>159</v>
      </c>
      <c r="U307" s="227">
        <v>0.09</v>
      </c>
      <c r="V307" s="227">
        <f>ROUND(E307*U307,2)</f>
        <v>2.1</v>
      </c>
      <c r="W307" s="227"/>
      <c r="X307" s="227" t="s">
        <v>160</v>
      </c>
      <c r="Y307" s="216"/>
      <c r="Z307" s="216"/>
      <c r="AA307" s="216"/>
      <c r="AB307" s="216"/>
      <c r="AC307" s="216"/>
      <c r="AD307" s="216"/>
      <c r="AE307" s="216"/>
      <c r="AF307" s="216"/>
      <c r="AG307" s="216" t="s">
        <v>161</v>
      </c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24"/>
      <c r="B308" s="225"/>
      <c r="C308" s="261" t="s">
        <v>350</v>
      </c>
      <c r="D308" s="229"/>
      <c r="E308" s="230">
        <v>16.079999999999998</v>
      </c>
      <c r="F308" s="227"/>
      <c r="G308" s="227"/>
      <c r="H308" s="227"/>
      <c r="I308" s="227"/>
      <c r="J308" s="227"/>
      <c r="K308" s="227"/>
      <c r="L308" s="227"/>
      <c r="M308" s="227"/>
      <c r="N308" s="227"/>
      <c r="O308" s="227"/>
      <c r="P308" s="227"/>
      <c r="Q308" s="227"/>
      <c r="R308" s="227"/>
      <c r="S308" s="227"/>
      <c r="T308" s="227"/>
      <c r="U308" s="227"/>
      <c r="V308" s="227"/>
      <c r="W308" s="227"/>
      <c r="X308" s="227"/>
      <c r="Y308" s="216"/>
      <c r="Z308" s="216"/>
      <c r="AA308" s="216"/>
      <c r="AB308" s="216"/>
      <c r="AC308" s="216"/>
      <c r="AD308" s="216"/>
      <c r="AE308" s="216"/>
      <c r="AF308" s="216"/>
      <c r="AG308" s="216" t="s">
        <v>165</v>
      </c>
      <c r="AH308" s="216">
        <v>0</v>
      </c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24"/>
      <c r="B309" s="225"/>
      <c r="C309" s="261" t="s">
        <v>351</v>
      </c>
      <c r="D309" s="229"/>
      <c r="E309" s="230">
        <v>2.4255</v>
      </c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  <c r="P309" s="227"/>
      <c r="Q309" s="227"/>
      <c r="R309" s="227"/>
      <c r="S309" s="227"/>
      <c r="T309" s="227"/>
      <c r="U309" s="227"/>
      <c r="V309" s="227"/>
      <c r="W309" s="227"/>
      <c r="X309" s="227"/>
      <c r="Y309" s="216"/>
      <c r="Z309" s="216"/>
      <c r="AA309" s="216"/>
      <c r="AB309" s="216"/>
      <c r="AC309" s="216"/>
      <c r="AD309" s="216"/>
      <c r="AE309" s="216"/>
      <c r="AF309" s="216"/>
      <c r="AG309" s="216" t="s">
        <v>165</v>
      </c>
      <c r="AH309" s="216">
        <v>0</v>
      </c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24"/>
      <c r="B310" s="225"/>
      <c r="C310" s="261" t="s">
        <v>319</v>
      </c>
      <c r="D310" s="229"/>
      <c r="E310" s="230">
        <v>3.57</v>
      </c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  <c r="P310" s="227"/>
      <c r="Q310" s="227"/>
      <c r="R310" s="227"/>
      <c r="S310" s="227"/>
      <c r="T310" s="227"/>
      <c r="U310" s="227"/>
      <c r="V310" s="227"/>
      <c r="W310" s="227"/>
      <c r="X310" s="227"/>
      <c r="Y310" s="216"/>
      <c r="Z310" s="216"/>
      <c r="AA310" s="216"/>
      <c r="AB310" s="216"/>
      <c r="AC310" s="216"/>
      <c r="AD310" s="216"/>
      <c r="AE310" s="216"/>
      <c r="AF310" s="216"/>
      <c r="AG310" s="216" t="s">
        <v>165</v>
      </c>
      <c r="AH310" s="216">
        <v>0</v>
      </c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24"/>
      <c r="B311" s="225"/>
      <c r="C311" s="261" t="s">
        <v>320</v>
      </c>
      <c r="D311" s="229"/>
      <c r="E311" s="230">
        <v>1.22</v>
      </c>
      <c r="F311" s="227"/>
      <c r="G311" s="227"/>
      <c r="H311" s="227"/>
      <c r="I311" s="227"/>
      <c r="J311" s="227"/>
      <c r="K311" s="227"/>
      <c r="L311" s="227"/>
      <c r="M311" s="227"/>
      <c r="N311" s="227"/>
      <c r="O311" s="227"/>
      <c r="P311" s="227"/>
      <c r="Q311" s="227"/>
      <c r="R311" s="227"/>
      <c r="S311" s="227"/>
      <c r="T311" s="227"/>
      <c r="U311" s="227"/>
      <c r="V311" s="227"/>
      <c r="W311" s="227"/>
      <c r="X311" s="227"/>
      <c r="Y311" s="216"/>
      <c r="Z311" s="216"/>
      <c r="AA311" s="216"/>
      <c r="AB311" s="216"/>
      <c r="AC311" s="216"/>
      <c r="AD311" s="216"/>
      <c r="AE311" s="216"/>
      <c r="AF311" s="216"/>
      <c r="AG311" s="216" t="s">
        <v>165</v>
      </c>
      <c r="AH311" s="216">
        <v>0</v>
      </c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ht="30.6" outlineLevel="1">
      <c r="A312" s="238">
        <v>145</v>
      </c>
      <c r="B312" s="239" t="s">
        <v>586</v>
      </c>
      <c r="C312" s="259" t="s">
        <v>587</v>
      </c>
      <c r="D312" s="240" t="s">
        <v>168</v>
      </c>
      <c r="E312" s="241">
        <v>3.6404000000000001</v>
      </c>
      <c r="F312" s="242"/>
      <c r="G312" s="243">
        <f>ROUND(E312*F312,2)</f>
        <v>0</v>
      </c>
      <c r="H312" s="242"/>
      <c r="I312" s="243">
        <f>ROUND(E312*H312,2)</f>
        <v>0</v>
      </c>
      <c r="J312" s="242"/>
      <c r="K312" s="243">
        <f>ROUND(E312*J312,2)</f>
        <v>0</v>
      </c>
      <c r="L312" s="243">
        <v>15</v>
      </c>
      <c r="M312" s="243">
        <f>G312*(1+L312/100)</f>
        <v>0</v>
      </c>
      <c r="N312" s="243">
        <v>1.426E-2</v>
      </c>
      <c r="O312" s="243">
        <f>ROUND(E312*N312,2)</f>
        <v>0.05</v>
      </c>
      <c r="P312" s="243">
        <v>0</v>
      </c>
      <c r="Q312" s="243">
        <f>ROUND(E312*P312,2)</f>
        <v>0</v>
      </c>
      <c r="R312" s="243" t="s">
        <v>583</v>
      </c>
      <c r="S312" s="243" t="s">
        <v>159</v>
      </c>
      <c r="T312" s="244" t="s">
        <v>190</v>
      </c>
      <c r="U312" s="227">
        <v>0.16200000000000001</v>
      </c>
      <c r="V312" s="227">
        <f>ROUND(E312*U312,2)</f>
        <v>0.59</v>
      </c>
      <c r="W312" s="227"/>
      <c r="X312" s="227" t="s">
        <v>160</v>
      </c>
      <c r="Y312" s="216"/>
      <c r="Z312" s="216"/>
      <c r="AA312" s="216"/>
      <c r="AB312" s="216"/>
      <c r="AC312" s="216"/>
      <c r="AD312" s="216"/>
      <c r="AE312" s="216"/>
      <c r="AF312" s="216"/>
      <c r="AG312" s="216" t="s">
        <v>161</v>
      </c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24"/>
      <c r="B313" s="225"/>
      <c r="C313" s="261" t="s">
        <v>588</v>
      </c>
      <c r="D313" s="229"/>
      <c r="E313" s="230">
        <v>3.6404000000000001</v>
      </c>
      <c r="F313" s="227"/>
      <c r="G313" s="227"/>
      <c r="H313" s="227"/>
      <c r="I313" s="227"/>
      <c r="J313" s="227"/>
      <c r="K313" s="227"/>
      <c r="L313" s="227"/>
      <c r="M313" s="227"/>
      <c r="N313" s="227"/>
      <c r="O313" s="227"/>
      <c r="P313" s="227"/>
      <c r="Q313" s="227"/>
      <c r="R313" s="227"/>
      <c r="S313" s="227"/>
      <c r="T313" s="227"/>
      <c r="U313" s="227"/>
      <c r="V313" s="227"/>
      <c r="W313" s="227"/>
      <c r="X313" s="227"/>
      <c r="Y313" s="216"/>
      <c r="Z313" s="216"/>
      <c r="AA313" s="216"/>
      <c r="AB313" s="216"/>
      <c r="AC313" s="216"/>
      <c r="AD313" s="216"/>
      <c r="AE313" s="216"/>
      <c r="AF313" s="216"/>
      <c r="AG313" s="216" t="s">
        <v>165</v>
      </c>
      <c r="AH313" s="216">
        <v>0</v>
      </c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38">
        <v>146</v>
      </c>
      <c r="B314" s="239" t="s">
        <v>589</v>
      </c>
      <c r="C314" s="259" t="s">
        <v>590</v>
      </c>
      <c r="D314" s="240" t="s">
        <v>168</v>
      </c>
      <c r="E314" s="241">
        <v>3.6404000000000001</v>
      </c>
      <c r="F314" s="242"/>
      <c r="G314" s="243">
        <f>ROUND(E314*F314,2)</f>
        <v>0</v>
      </c>
      <c r="H314" s="242"/>
      <c r="I314" s="243">
        <f>ROUND(E314*H314,2)</f>
        <v>0</v>
      </c>
      <c r="J314" s="242"/>
      <c r="K314" s="243">
        <f>ROUND(E314*J314,2)</f>
        <v>0</v>
      </c>
      <c r="L314" s="243">
        <v>15</v>
      </c>
      <c r="M314" s="243">
        <f>G314*(1+L314/100)</f>
        <v>0</v>
      </c>
      <c r="N314" s="243">
        <v>0</v>
      </c>
      <c r="O314" s="243">
        <f>ROUND(E314*N314,2)</f>
        <v>0</v>
      </c>
      <c r="P314" s="243">
        <v>1.4E-2</v>
      </c>
      <c r="Q314" s="243">
        <f>ROUND(E314*P314,2)</f>
        <v>0.05</v>
      </c>
      <c r="R314" s="243" t="s">
        <v>583</v>
      </c>
      <c r="S314" s="243" t="s">
        <v>159</v>
      </c>
      <c r="T314" s="244" t="s">
        <v>190</v>
      </c>
      <c r="U314" s="227">
        <v>0.08</v>
      </c>
      <c r="V314" s="227">
        <f>ROUND(E314*U314,2)</f>
        <v>0.28999999999999998</v>
      </c>
      <c r="W314" s="227"/>
      <c r="X314" s="227" t="s">
        <v>160</v>
      </c>
      <c r="Y314" s="216"/>
      <c r="Z314" s="216"/>
      <c r="AA314" s="216"/>
      <c r="AB314" s="216"/>
      <c r="AC314" s="216"/>
      <c r="AD314" s="216"/>
      <c r="AE314" s="216"/>
      <c r="AF314" s="216"/>
      <c r="AG314" s="216" t="s">
        <v>161</v>
      </c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24"/>
      <c r="B315" s="225"/>
      <c r="C315" s="261" t="s">
        <v>591</v>
      </c>
      <c r="D315" s="229"/>
      <c r="E315" s="230">
        <v>3.6404000000000001</v>
      </c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  <c r="P315" s="227"/>
      <c r="Q315" s="227"/>
      <c r="R315" s="227"/>
      <c r="S315" s="227"/>
      <c r="T315" s="227"/>
      <c r="U315" s="227"/>
      <c r="V315" s="227"/>
      <c r="W315" s="227"/>
      <c r="X315" s="227"/>
      <c r="Y315" s="216"/>
      <c r="Z315" s="216"/>
      <c r="AA315" s="216"/>
      <c r="AB315" s="216"/>
      <c r="AC315" s="216"/>
      <c r="AD315" s="216"/>
      <c r="AE315" s="216"/>
      <c r="AF315" s="216"/>
      <c r="AG315" s="216" t="s">
        <v>165</v>
      </c>
      <c r="AH315" s="216">
        <v>0</v>
      </c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ht="20.399999999999999" outlineLevel="1">
      <c r="A316" s="238">
        <v>147</v>
      </c>
      <c r="B316" s="239" t="s">
        <v>592</v>
      </c>
      <c r="C316" s="259" t="s">
        <v>593</v>
      </c>
      <c r="D316" s="240" t="s">
        <v>168</v>
      </c>
      <c r="E316" s="241">
        <v>3.6404000000000001</v>
      </c>
      <c r="F316" s="242"/>
      <c r="G316" s="243">
        <f>ROUND(E316*F316,2)</f>
        <v>0</v>
      </c>
      <c r="H316" s="242"/>
      <c r="I316" s="243">
        <f>ROUND(E316*H316,2)</f>
        <v>0</v>
      </c>
      <c r="J316" s="242"/>
      <c r="K316" s="243">
        <f>ROUND(E316*J316,2)</f>
        <v>0</v>
      </c>
      <c r="L316" s="243">
        <v>15</v>
      </c>
      <c r="M316" s="243">
        <f>G316*(1+L316/100)</f>
        <v>0</v>
      </c>
      <c r="N316" s="243">
        <v>1.4420000000000001E-2</v>
      </c>
      <c r="O316" s="243">
        <f>ROUND(E316*N316,2)</f>
        <v>0.05</v>
      </c>
      <c r="P316" s="243">
        <v>0</v>
      </c>
      <c r="Q316" s="243">
        <f>ROUND(E316*P316,2)</f>
        <v>0</v>
      </c>
      <c r="R316" s="243" t="s">
        <v>583</v>
      </c>
      <c r="S316" s="243" t="s">
        <v>159</v>
      </c>
      <c r="T316" s="244" t="s">
        <v>159</v>
      </c>
      <c r="U316" s="227">
        <v>0.188</v>
      </c>
      <c r="V316" s="227">
        <f>ROUND(E316*U316,2)</f>
        <v>0.68</v>
      </c>
      <c r="W316" s="227"/>
      <c r="X316" s="227" t="s">
        <v>160</v>
      </c>
      <c r="Y316" s="216"/>
      <c r="Z316" s="216"/>
      <c r="AA316" s="216"/>
      <c r="AB316" s="216"/>
      <c r="AC316" s="216"/>
      <c r="AD316" s="216"/>
      <c r="AE316" s="216"/>
      <c r="AF316" s="216"/>
      <c r="AG316" s="216" t="s">
        <v>161</v>
      </c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24"/>
      <c r="B317" s="225"/>
      <c r="C317" s="261" t="s">
        <v>594</v>
      </c>
      <c r="D317" s="229"/>
      <c r="E317" s="230">
        <v>3.6404000000000001</v>
      </c>
      <c r="F317" s="227"/>
      <c r="G317" s="227"/>
      <c r="H317" s="227"/>
      <c r="I317" s="227"/>
      <c r="J317" s="227"/>
      <c r="K317" s="227"/>
      <c r="L317" s="227"/>
      <c r="M317" s="227"/>
      <c r="N317" s="227"/>
      <c r="O317" s="227"/>
      <c r="P317" s="227"/>
      <c r="Q317" s="227"/>
      <c r="R317" s="227"/>
      <c r="S317" s="227"/>
      <c r="T317" s="227"/>
      <c r="U317" s="227"/>
      <c r="V317" s="227"/>
      <c r="W317" s="227"/>
      <c r="X317" s="227"/>
      <c r="Y317" s="216"/>
      <c r="Z317" s="216"/>
      <c r="AA317" s="216"/>
      <c r="AB317" s="216"/>
      <c r="AC317" s="216"/>
      <c r="AD317" s="216"/>
      <c r="AE317" s="216"/>
      <c r="AF317" s="216"/>
      <c r="AG317" s="216" t="s">
        <v>165</v>
      </c>
      <c r="AH317" s="216">
        <v>0</v>
      </c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8">
        <v>148</v>
      </c>
      <c r="B318" s="239" t="s">
        <v>595</v>
      </c>
      <c r="C318" s="259" t="s">
        <v>596</v>
      </c>
      <c r="D318" s="240" t="s">
        <v>168</v>
      </c>
      <c r="E318" s="241">
        <v>3.6404000000000001</v>
      </c>
      <c r="F318" s="242"/>
      <c r="G318" s="243">
        <f>ROUND(E318*F318,2)</f>
        <v>0</v>
      </c>
      <c r="H318" s="242"/>
      <c r="I318" s="243">
        <f>ROUND(E318*H318,2)</f>
        <v>0</v>
      </c>
      <c r="J318" s="242"/>
      <c r="K318" s="243">
        <f>ROUND(E318*J318,2)</f>
        <v>0</v>
      </c>
      <c r="L318" s="243">
        <v>15</v>
      </c>
      <c r="M318" s="243">
        <f>G318*(1+L318/100)</f>
        <v>0</v>
      </c>
      <c r="N318" s="243">
        <v>1.6000000000000001E-4</v>
      </c>
      <c r="O318" s="243">
        <f>ROUND(E318*N318,2)</f>
        <v>0</v>
      </c>
      <c r="P318" s="243">
        <v>1.4E-2</v>
      </c>
      <c r="Q318" s="243">
        <f>ROUND(E318*P318,2)</f>
        <v>0.05</v>
      </c>
      <c r="R318" s="243" t="s">
        <v>583</v>
      </c>
      <c r="S318" s="243" t="s">
        <v>159</v>
      </c>
      <c r="T318" s="244" t="s">
        <v>159</v>
      </c>
      <c r="U318" s="227">
        <v>0.106</v>
      </c>
      <c r="V318" s="227">
        <f>ROUND(E318*U318,2)</f>
        <v>0.39</v>
      </c>
      <c r="W318" s="227"/>
      <c r="X318" s="227" t="s">
        <v>160</v>
      </c>
      <c r="Y318" s="216"/>
      <c r="Z318" s="216"/>
      <c r="AA318" s="216"/>
      <c r="AB318" s="216"/>
      <c r="AC318" s="216"/>
      <c r="AD318" s="216"/>
      <c r="AE318" s="216"/>
      <c r="AF318" s="216"/>
      <c r="AG318" s="216" t="s">
        <v>161</v>
      </c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24"/>
      <c r="B319" s="225"/>
      <c r="C319" s="261" t="s">
        <v>597</v>
      </c>
      <c r="D319" s="229"/>
      <c r="E319" s="230">
        <v>3.6404000000000001</v>
      </c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  <c r="P319" s="227"/>
      <c r="Q319" s="227"/>
      <c r="R319" s="227"/>
      <c r="S319" s="227"/>
      <c r="T319" s="227"/>
      <c r="U319" s="227"/>
      <c r="V319" s="227"/>
      <c r="W319" s="227"/>
      <c r="X319" s="227"/>
      <c r="Y319" s="216"/>
      <c r="Z319" s="216"/>
      <c r="AA319" s="216"/>
      <c r="AB319" s="216"/>
      <c r="AC319" s="216"/>
      <c r="AD319" s="216"/>
      <c r="AE319" s="216"/>
      <c r="AF319" s="216"/>
      <c r="AG319" s="216" t="s">
        <v>165</v>
      </c>
      <c r="AH319" s="216">
        <v>0</v>
      </c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8">
        <v>149</v>
      </c>
      <c r="B320" s="239" t="s">
        <v>598</v>
      </c>
      <c r="C320" s="259" t="s">
        <v>599</v>
      </c>
      <c r="D320" s="240" t="s">
        <v>250</v>
      </c>
      <c r="E320" s="241">
        <v>0.18872</v>
      </c>
      <c r="F320" s="242"/>
      <c r="G320" s="243">
        <f>ROUND(E320*F320,2)</f>
        <v>0</v>
      </c>
      <c r="H320" s="242"/>
      <c r="I320" s="243">
        <f>ROUND(E320*H320,2)</f>
        <v>0</v>
      </c>
      <c r="J320" s="242"/>
      <c r="K320" s="243">
        <f>ROUND(E320*J320,2)</f>
        <v>0</v>
      </c>
      <c r="L320" s="243">
        <v>15</v>
      </c>
      <c r="M320" s="243">
        <f>G320*(1+L320/100)</f>
        <v>0</v>
      </c>
      <c r="N320" s="243">
        <v>3.1099999999999999E-3</v>
      </c>
      <c r="O320" s="243">
        <f>ROUND(E320*N320,2)</f>
        <v>0</v>
      </c>
      <c r="P320" s="243">
        <v>0</v>
      </c>
      <c r="Q320" s="243">
        <f>ROUND(E320*P320,2)</f>
        <v>0</v>
      </c>
      <c r="R320" s="243" t="s">
        <v>583</v>
      </c>
      <c r="S320" s="243" t="s">
        <v>159</v>
      </c>
      <c r="T320" s="244" t="s">
        <v>159</v>
      </c>
      <c r="U320" s="227">
        <v>0</v>
      </c>
      <c r="V320" s="227">
        <f>ROUND(E320*U320,2)</f>
        <v>0</v>
      </c>
      <c r="W320" s="227"/>
      <c r="X320" s="227" t="s">
        <v>160</v>
      </c>
      <c r="Y320" s="216"/>
      <c r="Z320" s="216"/>
      <c r="AA320" s="216"/>
      <c r="AB320" s="216"/>
      <c r="AC320" s="216"/>
      <c r="AD320" s="216"/>
      <c r="AE320" s="216"/>
      <c r="AF320" s="216"/>
      <c r="AG320" s="216" t="s">
        <v>161</v>
      </c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24"/>
      <c r="B321" s="225"/>
      <c r="C321" s="261" t="s">
        <v>600</v>
      </c>
      <c r="D321" s="229"/>
      <c r="E321" s="230">
        <v>9.4359999999999999E-2</v>
      </c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  <c r="P321" s="227"/>
      <c r="Q321" s="227"/>
      <c r="R321" s="227"/>
      <c r="S321" s="227"/>
      <c r="T321" s="227"/>
      <c r="U321" s="227"/>
      <c r="V321" s="227"/>
      <c r="W321" s="227"/>
      <c r="X321" s="227"/>
      <c r="Y321" s="216"/>
      <c r="Z321" s="216"/>
      <c r="AA321" s="216"/>
      <c r="AB321" s="216"/>
      <c r="AC321" s="216"/>
      <c r="AD321" s="216"/>
      <c r="AE321" s="216"/>
      <c r="AF321" s="216"/>
      <c r="AG321" s="216" t="s">
        <v>165</v>
      </c>
      <c r="AH321" s="216">
        <v>0</v>
      </c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24"/>
      <c r="B322" s="225"/>
      <c r="C322" s="261" t="s">
        <v>601</v>
      </c>
      <c r="D322" s="229"/>
      <c r="E322" s="230">
        <v>9.4359999999999999E-2</v>
      </c>
      <c r="F322" s="227"/>
      <c r="G322" s="227"/>
      <c r="H322" s="227"/>
      <c r="I322" s="227"/>
      <c r="J322" s="227"/>
      <c r="K322" s="227"/>
      <c r="L322" s="227"/>
      <c r="M322" s="227"/>
      <c r="N322" s="227"/>
      <c r="O322" s="227"/>
      <c r="P322" s="227"/>
      <c r="Q322" s="227"/>
      <c r="R322" s="227"/>
      <c r="S322" s="227"/>
      <c r="T322" s="227"/>
      <c r="U322" s="227"/>
      <c r="V322" s="227"/>
      <c r="W322" s="227"/>
      <c r="X322" s="227"/>
      <c r="Y322" s="216"/>
      <c r="Z322" s="216"/>
      <c r="AA322" s="216"/>
      <c r="AB322" s="216"/>
      <c r="AC322" s="216"/>
      <c r="AD322" s="216"/>
      <c r="AE322" s="216"/>
      <c r="AF322" s="216"/>
      <c r="AG322" s="216" t="s">
        <v>165</v>
      </c>
      <c r="AH322" s="216">
        <v>0</v>
      </c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8">
        <v>150</v>
      </c>
      <c r="B323" s="239" t="s">
        <v>602</v>
      </c>
      <c r="C323" s="259" t="s">
        <v>603</v>
      </c>
      <c r="D323" s="240" t="s">
        <v>604</v>
      </c>
      <c r="E323" s="241">
        <v>10</v>
      </c>
      <c r="F323" s="242"/>
      <c r="G323" s="243">
        <f>ROUND(E323*F323,2)</f>
        <v>0</v>
      </c>
      <c r="H323" s="242"/>
      <c r="I323" s="243">
        <f>ROUND(E323*H323,2)</f>
        <v>0</v>
      </c>
      <c r="J323" s="242"/>
      <c r="K323" s="243">
        <f>ROUND(E323*J323,2)</f>
        <v>0</v>
      </c>
      <c r="L323" s="243">
        <v>15</v>
      </c>
      <c r="M323" s="243">
        <f>G323*(1+L323/100)</f>
        <v>0</v>
      </c>
      <c r="N323" s="243">
        <v>0</v>
      </c>
      <c r="O323" s="243">
        <f>ROUND(E323*N323,2)</f>
        <v>0</v>
      </c>
      <c r="P323" s="243">
        <v>0</v>
      </c>
      <c r="Q323" s="243">
        <f>ROUND(E323*P323,2)</f>
        <v>0</v>
      </c>
      <c r="R323" s="243" t="s">
        <v>605</v>
      </c>
      <c r="S323" s="243" t="s">
        <v>159</v>
      </c>
      <c r="T323" s="244" t="s">
        <v>159</v>
      </c>
      <c r="U323" s="227">
        <v>1</v>
      </c>
      <c r="V323" s="227">
        <f>ROUND(E323*U323,2)</f>
        <v>10</v>
      </c>
      <c r="W323" s="227"/>
      <c r="X323" s="227" t="s">
        <v>606</v>
      </c>
      <c r="Y323" s="216"/>
      <c r="Z323" s="216"/>
      <c r="AA323" s="216"/>
      <c r="AB323" s="216"/>
      <c r="AC323" s="216"/>
      <c r="AD323" s="216"/>
      <c r="AE323" s="216"/>
      <c r="AF323" s="216"/>
      <c r="AG323" s="216" t="s">
        <v>607</v>
      </c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24"/>
      <c r="B324" s="225"/>
      <c r="C324" s="261" t="s">
        <v>608</v>
      </c>
      <c r="D324" s="229"/>
      <c r="E324" s="230">
        <v>10</v>
      </c>
      <c r="F324" s="227"/>
      <c r="G324" s="227"/>
      <c r="H324" s="227"/>
      <c r="I324" s="227"/>
      <c r="J324" s="227"/>
      <c r="K324" s="227"/>
      <c r="L324" s="227"/>
      <c r="M324" s="227"/>
      <c r="N324" s="227"/>
      <c r="O324" s="227"/>
      <c r="P324" s="227"/>
      <c r="Q324" s="227"/>
      <c r="R324" s="227"/>
      <c r="S324" s="227"/>
      <c r="T324" s="227"/>
      <c r="U324" s="227"/>
      <c r="V324" s="227"/>
      <c r="W324" s="227"/>
      <c r="X324" s="227"/>
      <c r="Y324" s="216"/>
      <c r="Z324" s="216"/>
      <c r="AA324" s="216"/>
      <c r="AB324" s="216"/>
      <c r="AC324" s="216"/>
      <c r="AD324" s="216"/>
      <c r="AE324" s="216"/>
      <c r="AF324" s="216"/>
      <c r="AG324" s="216" t="s">
        <v>165</v>
      </c>
      <c r="AH324" s="216">
        <v>0</v>
      </c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8">
        <v>151</v>
      </c>
      <c r="B325" s="239" t="s">
        <v>609</v>
      </c>
      <c r="C325" s="259" t="s">
        <v>610</v>
      </c>
      <c r="D325" s="240" t="s">
        <v>157</v>
      </c>
      <c r="E325" s="241">
        <v>0.10557999999999999</v>
      </c>
      <c r="F325" s="242"/>
      <c r="G325" s="243">
        <f>ROUND(E325*F325,2)</f>
        <v>0</v>
      </c>
      <c r="H325" s="242"/>
      <c r="I325" s="243">
        <f>ROUND(E325*H325,2)</f>
        <v>0</v>
      </c>
      <c r="J325" s="242"/>
      <c r="K325" s="243">
        <f>ROUND(E325*J325,2)</f>
        <v>0</v>
      </c>
      <c r="L325" s="243">
        <v>15</v>
      </c>
      <c r="M325" s="243">
        <f>G325*(1+L325/100)</f>
        <v>0</v>
      </c>
      <c r="N325" s="243">
        <v>0</v>
      </c>
      <c r="O325" s="243">
        <f>ROUND(E325*N325,2)</f>
        <v>0</v>
      </c>
      <c r="P325" s="243">
        <v>0</v>
      </c>
      <c r="Q325" s="243">
        <f>ROUND(E325*P325,2)</f>
        <v>0</v>
      </c>
      <c r="R325" s="243" t="s">
        <v>583</v>
      </c>
      <c r="S325" s="243" t="s">
        <v>159</v>
      </c>
      <c r="T325" s="244" t="s">
        <v>159</v>
      </c>
      <c r="U325" s="227">
        <v>1.863</v>
      </c>
      <c r="V325" s="227">
        <f>ROUND(E325*U325,2)</f>
        <v>0.2</v>
      </c>
      <c r="W325" s="227"/>
      <c r="X325" s="227" t="s">
        <v>372</v>
      </c>
      <c r="Y325" s="216"/>
      <c r="Z325" s="216"/>
      <c r="AA325" s="216"/>
      <c r="AB325" s="216"/>
      <c r="AC325" s="216"/>
      <c r="AD325" s="216"/>
      <c r="AE325" s="216"/>
      <c r="AF325" s="216"/>
      <c r="AG325" s="216" t="s">
        <v>373</v>
      </c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24"/>
      <c r="B326" s="225"/>
      <c r="C326" s="260" t="s">
        <v>390</v>
      </c>
      <c r="D326" s="245"/>
      <c r="E326" s="245"/>
      <c r="F326" s="245"/>
      <c r="G326" s="245"/>
      <c r="H326" s="227"/>
      <c r="I326" s="227"/>
      <c r="J326" s="227"/>
      <c r="K326" s="227"/>
      <c r="L326" s="227"/>
      <c r="M326" s="227"/>
      <c r="N326" s="227"/>
      <c r="O326" s="227"/>
      <c r="P326" s="227"/>
      <c r="Q326" s="227"/>
      <c r="R326" s="227"/>
      <c r="S326" s="227"/>
      <c r="T326" s="227"/>
      <c r="U326" s="227"/>
      <c r="V326" s="227"/>
      <c r="W326" s="227"/>
      <c r="X326" s="227"/>
      <c r="Y326" s="216"/>
      <c r="Z326" s="216"/>
      <c r="AA326" s="216"/>
      <c r="AB326" s="216"/>
      <c r="AC326" s="216"/>
      <c r="AD326" s="216"/>
      <c r="AE326" s="216"/>
      <c r="AF326" s="216"/>
      <c r="AG326" s="216" t="s">
        <v>163</v>
      </c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>
      <c r="A327" s="232" t="s">
        <v>153</v>
      </c>
      <c r="B327" s="233" t="s">
        <v>108</v>
      </c>
      <c r="C327" s="258" t="s">
        <v>109</v>
      </c>
      <c r="D327" s="234"/>
      <c r="E327" s="235"/>
      <c r="F327" s="236"/>
      <c r="G327" s="236">
        <f>SUMIF(AG328:AG364,"&lt;&gt;NOR",G328:G364)</f>
        <v>0</v>
      </c>
      <c r="H327" s="236"/>
      <c r="I327" s="236">
        <f>SUM(I328:I364)</f>
        <v>0</v>
      </c>
      <c r="J327" s="236"/>
      <c r="K327" s="236">
        <f>SUM(K328:K364)</f>
        <v>0</v>
      </c>
      <c r="L327" s="236"/>
      <c r="M327" s="236">
        <f>SUM(M328:M364)</f>
        <v>0</v>
      </c>
      <c r="N327" s="236"/>
      <c r="O327" s="236">
        <f>SUM(O328:O364)</f>
        <v>0.28000000000000003</v>
      </c>
      <c r="P327" s="236"/>
      <c r="Q327" s="236">
        <f>SUM(Q328:Q364)</f>
        <v>0.53</v>
      </c>
      <c r="R327" s="236"/>
      <c r="S327" s="236"/>
      <c r="T327" s="237"/>
      <c r="U327" s="231"/>
      <c r="V327" s="231">
        <f>SUM(V328:V364)</f>
        <v>987.79999999999984</v>
      </c>
      <c r="W327" s="231"/>
      <c r="X327" s="231"/>
      <c r="AG327" t="s">
        <v>154</v>
      </c>
    </row>
    <row r="328" spans="1:60" outlineLevel="1">
      <c r="A328" s="238">
        <v>152</v>
      </c>
      <c r="B328" s="239" t="s">
        <v>611</v>
      </c>
      <c r="C328" s="259" t="s">
        <v>612</v>
      </c>
      <c r="D328" s="240" t="s">
        <v>168</v>
      </c>
      <c r="E328" s="241">
        <v>2.3362400000000001</v>
      </c>
      <c r="F328" s="242"/>
      <c r="G328" s="243">
        <f>ROUND(E328*F328,2)</f>
        <v>0</v>
      </c>
      <c r="H328" s="242"/>
      <c r="I328" s="243">
        <f>ROUND(E328*H328,2)</f>
        <v>0</v>
      </c>
      <c r="J328" s="242"/>
      <c r="K328" s="243">
        <f>ROUND(E328*J328,2)</f>
        <v>0</v>
      </c>
      <c r="L328" s="243">
        <v>15</v>
      </c>
      <c r="M328" s="243">
        <f>G328*(1+L328/100)</f>
        <v>0</v>
      </c>
      <c r="N328" s="243">
        <v>0</v>
      </c>
      <c r="O328" s="243">
        <f>ROUND(E328*N328,2)</f>
        <v>0</v>
      </c>
      <c r="P328" s="243">
        <v>1.695E-2</v>
      </c>
      <c r="Q328" s="243">
        <f>ROUND(E328*P328,2)</f>
        <v>0.04</v>
      </c>
      <c r="R328" s="243" t="s">
        <v>613</v>
      </c>
      <c r="S328" s="243" t="s">
        <v>159</v>
      </c>
      <c r="T328" s="244" t="s">
        <v>159</v>
      </c>
      <c r="U328" s="227">
        <v>0.16400000000000001</v>
      </c>
      <c r="V328" s="227">
        <f>ROUND(E328*U328,2)</f>
        <v>0.38</v>
      </c>
      <c r="W328" s="227"/>
      <c r="X328" s="227" t="s">
        <v>160</v>
      </c>
      <c r="Y328" s="216"/>
      <c r="Z328" s="216"/>
      <c r="AA328" s="216"/>
      <c r="AB328" s="216"/>
      <c r="AC328" s="216"/>
      <c r="AD328" s="216"/>
      <c r="AE328" s="216"/>
      <c r="AF328" s="216"/>
      <c r="AG328" s="216" t="s">
        <v>161</v>
      </c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24"/>
      <c r="B329" s="225"/>
      <c r="C329" s="260" t="s">
        <v>614</v>
      </c>
      <c r="D329" s="245"/>
      <c r="E329" s="245"/>
      <c r="F329" s="245"/>
      <c r="G329" s="245"/>
      <c r="H329" s="227"/>
      <c r="I329" s="227"/>
      <c r="J329" s="227"/>
      <c r="K329" s="227"/>
      <c r="L329" s="227"/>
      <c r="M329" s="227"/>
      <c r="N329" s="227"/>
      <c r="O329" s="227"/>
      <c r="P329" s="227"/>
      <c r="Q329" s="227"/>
      <c r="R329" s="227"/>
      <c r="S329" s="227"/>
      <c r="T329" s="227"/>
      <c r="U329" s="227"/>
      <c r="V329" s="227"/>
      <c r="W329" s="227"/>
      <c r="X329" s="227"/>
      <c r="Y329" s="216"/>
      <c r="Z329" s="216"/>
      <c r="AA329" s="216"/>
      <c r="AB329" s="216"/>
      <c r="AC329" s="216"/>
      <c r="AD329" s="216"/>
      <c r="AE329" s="216"/>
      <c r="AF329" s="216"/>
      <c r="AG329" s="216" t="s">
        <v>163</v>
      </c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24"/>
      <c r="B330" s="225"/>
      <c r="C330" s="261" t="s">
        <v>615</v>
      </c>
      <c r="D330" s="229"/>
      <c r="E330" s="230">
        <v>2.3362400000000001</v>
      </c>
      <c r="F330" s="227"/>
      <c r="G330" s="227"/>
      <c r="H330" s="227"/>
      <c r="I330" s="227"/>
      <c r="J330" s="227"/>
      <c r="K330" s="227"/>
      <c r="L330" s="227"/>
      <c r="M330" s="227"/>
      <c r="N330" s="227"/>
      <c r="O330" s="227"/>
      <c r="P330" s="227"/>
      <c r="Q330" s="227"/>
      <c r="R330" s="227"/>
      <c r="S330" s="227"/>
      <c r="T330" s="227"/>
      <c r="U330" s="227"/>
      <c r="V330" s="227"/>
      <c r="W330" s="227"/>
      <c r="X330" s="227"/>
      <c r="Y330" s="216"/>
      <c r="Z330" s="216"/>
      <c r="AA330" s="216"/>
      <c r="AB330" s="216"/>
      <c r="AC330" s="216"/>
      <c r="AD330" s="216"/>
      <c r="AE330" s="216"/>
      <c r="AF330" s="216"/>
      <c r="AG330" s="216" t="s">
        <v>165</v>
      </c>
      <c r="AH330" s="216">
        <v>0</v>
      </c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8">
        <v>153</v>
      </c>
      <c r="B331" s="239" t="s">
        <v>616</v>
      </c>
      <c r="C331" s="259" t="s">
        <v>617</v>
      </c>
      <c r="D331" s="240" t="s">
        <v>168</v>
      </c>
      <c r="E331" s="241">
        <v>6.36</v>
      </c>
      <c r="F331" s="242"/>
      <c r="G331" s="243">
        <f>ROUND(E331*F331,2)</f>
        <v>0</v>
      </c>
      <c r="H331" s="242"/>
      <c r="I331" s="243">
        <f>ROUND(E331*H331,2)</f>
        <v>0</v>
      </c>
      <c r="J331" s="242"/>
      <c r="K331" s="243">
        <f>ROUND(E331*J331,2)</f>
        <v>0</v>
      </c>
      <c r="L331" s="243">
        <v>15</v>
      </c>
      <c r="M331" s="243">
        <f>G331*(1+L331/100)</f>
        <v>0</v>
      </c>
      <c r="N331" s="243">
        <v>0</v>
      </c>
      <c r="O331" s="243">
        <f>ROUND(E331*N331,2)</f>
        <v>0</v>
      </c>
      <c r="P331" s="243">
        <v>2.4649999999999998E-2</v>
      </c>
      <c r="Q331" s="243">
        <f>ROUND(E331*P331,2)</f>
        <v>0.16</v>
      </c>
      <c r="R331" s="243" t="s">
        <v>613</v>
      </c>
      <c r="S331" s="243" t="s">
        <v>159</v>
      </c>
      <c r="T331" s="244" t="s">
        <v>159</v>
      </c>
      <c r="U331" s="227">
        <v>0.21</v>
      </c>
      <c r="V331" s="227">
        <f>ROUND(E331*U331,2)</f>
        <v>1.34</v>
      </c>
      <c r="W331" s="227"/>
      <c r="X331" s="227" t="s">
        <v>160</v>
      </c>
      <c r="Y331" s="216"/>
      <c r="Z331" s="216"/>
      <c r="AA331" s="216"/>
      <c r="AB331" s="216"/>
      <c r="AC331" s="216"/>
      <c r="AD331" s="216"/>
      <c r="AE331" s="216"/>
      <c r="AF331" s="216"/>
      <c r="AG331" s="216" t="s">
        <v>161</v>
      </c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24"/>
      <c r="B332" s="225"/>
      <c r="C332" s="261" t="s">
        <v>618</v>
      </c>
      <c r="D332" s="229"/>
      <c r="E332" s="230">
        <v>6.36</v>
      </c>
      <c r="F332" s="227"/>
      <c r="G332" s="227"/>
      <c r="H332" s="227"/>
      <c r="I332" s="227"/>
      <c r="J332" s="227"/>
      <c r="K332" s="227"/>
      <c r="L332" s="227"/>
      <c r="M332" s="227"/>
      <c r="N332" s="227"/>
      <c r="O332" s="227"/>
      <c r="P332" s="227"/>
      <c r="Q332" s="227"/>
      <c r="R332" s="227"/>
      <c r="S332" s="227"/>
      <c r="T332" s="227"/>
      <c r="U332" s="227"/>
      <c r="V332" s="227"/>
      <c r="W332" s="227"/>
      <c r="X332" s="227"/>
      <c r="Y332" s="216"/>
      <c r="Z332" s="216"/>
      <c r="AA332" s="216"/>
      <c r="AB332" s="216"/>
      <c r="AC332" s="216"/>
      <c r="AD332" s="216"/>
      <c r="AE332" s="216"/>
      <c r="AF332" s="216"/>
      <c r="AG332" s="216" t="s">
        <v>165</v>
      </c>
      <c r="AH332" s="216">
        <v>0</v>
      </c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8">
        <v>154</v>
      </c>
      <c r="B333" s="239" t="s">
        <v>619</v>
      </c>
      <c r="C333" s="259" t="s">
        <v>620</v>
      </c>
      <c r="D333" s="240" t="s">
        <v>168</v>
      </c>
      <c r="E333" s="241">
        <v>3.4355000000000002</v>
      </c>
      <c r="F333" s="242"/>
      <c r="G333" s="243">
        <f>ROUND(E333*F333,2)</f>
        <v>0</v>
      </c>
      <c r="H333" s="242"/>
      <c r="I333" s="243">
        <f>ROUND(E333*H333,2)</f>
        <v>0</v>
      </c>
      <c r="J333" s="242"/>
      <c r="K333" s="243">
        <f>ROUND(E333*J333,2)</f>
        <v>0</v>
      </c>
      <c r="L333" s="243">
        <v>15</v>
      </c>
      <c r="M333" s="243">
        <f>G333*(1+L333/100)</f>
        <v>0</v>
      </c>
      <c r="N333" s="243">
        <v>0</v>
      </c>
      <c r="O333" s="243">
        <f>ROUND(E333*N333,2)</f>
        <v>0</v>
      </c>
      <c r="P333" s="243">
        <v>2.4649999999999998E-2</v>
      </c>
      <c r="Q333" s="243">
        <f>ROUND(E333*P333,2)</f>
        <v>0.08</v>
      </c>
      <c r="R333" s="243" t="s">
        <v>613</v>
      </c>
      <c r="S333" s="243" t="s">
        <v>159</v>
      </c>
      <c r="T333" s="244" t="s">
        <v>159</v>
      </c>
      <c r="U333" s="227">
        <v>0.3</v>
      </c>
      <c r="V333" s="227">
        <f>ROUND(E333*U333,2)</f>
        <v>1.03</v>
      </c>
      <c r="W333" s="227"/>
      <c r="X333" s="227" t="s">
        <v>160</v>
      </c>
      <c r="Y333" s="216"/>
      <c r="Z333" s="216"/>
      <c r="AA333" s="216"/>
      <c r="AB333" s="216"/>
      <c r="AC333" s="216"/>
      <c r="AD333" s="216"/>
      <c r="AE333" s="216"/>
      <c r="AF333" s="216"/>
      <c r="AG333" s="216" t="s">
        <v>161</v>
      </c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24"/>
      <c r="B334" s="225"/>
      <c r="C334" s="261" t="s">
        <v>351</v>
      </c>
      <c r="D334" s="229"/>
      <c r="E334" s="230">
        <v>2.4255</v>
      </c>
      <c r="F334" s="227"/>
      <c r="G334" s="227"/>
      <c r="H334" s="227"/>
      <c r="I334" s="227"/>
      <c r="J334" s="227"/>
      <c r="K334" s="227"/>
      <c r="L334" s="227"/>
      <c r="M334" s="227"/>
      <c r="N334" s="227"/>
      <c r="O334" s="227"/>
      <c r="P334" s="227"/>
      <c r="Q334" s="227"/>
      <c r="R334" s="227"/>
      <c r="S334" s="227"/>
      <c r="T334" s="227"/>
      <c r="U334" s="227"/>
      <c r="V334" s="227"/>
      <c r="W334" s="227"/>
      <c r="X334" s="227"/>
      <c r="Y334" s="216"/>
      <c r="Z334" s="216"/>
      <c r="AA334" s="216"/>
      <c r="AB334" s="216"/>
      <c r="AC334" s="216"/>
      <c r="AD334" s="216"/>
      <c r="AE334" s="216"/>
      <c r="AF334" s="216"/>
      <c r="AG334" s="216" t="s">
        <v>165</v>
      </c>
      <c r="AH334" s="216">
        <v>0</v>
      </c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24"/>
      <c r="B335" s="225"/>
      <c r="C335" s="261" t="s">
        <v>315</v>
      </c>
      <c r="D335" s="229"/>
      <c r="E335" s="230">
        <v>1.01</v>
      </c>
      <c r="F335" s="227"/>
      <c r="G335" s="227"/>
      <c r="H335" s="227"/>
      <c r="I335" s="227"/>
      <c r="J335" s="227"/>
      <c r="K335" s="227"/>
      <c r="L335" s="227"/>
      <c r="M335" s="227"/>
      <c r="N335" s="227"/>
      <c r="O335" s="227"/>
      <c r="P335" s="227"/>
      <c r="Q335" s="227"/>
      <c r="R335" s="227"/>
      <c r="S335" s="227"/>
      <c r="T335" s="227"/>
      <c r="U335" s="227"/>
      <c r="V335" s="227"/>
      <c r="W335" s="227"/>
      <c r="X335" s="227"/>
      <c r="Y335" s="216"/>
      <c r="Z335" s="216"/>
      <c r="AA335" s="216"/>
      <c r="AB335" s="216"/>
      <c r="AC335" s="216"/>
      <c r="AD335" s="216"/>
      <c r="AE335" s="216"/>
      <c r="AF335" s="216"/>
      <c r="AG335" s="216" t="s">
        <v>165</v>
      </c>
      <c r="AH335" s="216">
        <v>0</v>
      </c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8">
        <v>155</v>
      </c>
      <c r="B336" s="239" t="s">
        <v>621</v>
      </c>
      <c r="C336" s="259" t="s">
        <v>622</v>
      </c>
      <c r="D336" s="240" t="s">
        <v>168</v>
      </c>
      <c r="E336" s="241">
        <v>3.4355000000000002</v>
      </c>
      <c r="F336" s="242"/>
      <c r="G336" s="243">
        <f>ROUND(E336*F336,2)</f>
        <v>0</v>
      </c>
      <c r="H336" s="242"/>
      <c r="I336" s="243">
        <f>ROUND(E336*H336,2)</f>
        <v>0</v>
      </c>
      <c r="J336" s="242"/>
      <c r="K336" s="243">
        <f>ROUND(E336*J336,2)</f>
        <v>0</v>
      </c>
      <c r="L336" s="243">
        <v>15</v>
      </c>
      <c r="M336" s="243">
        <f>G336*(1+L336/100)</f>
        <v>0</v>
      </c>
      <c r="N336" s="243">
        <v>0</v>
      </c>
      <c r="O336" s="243">
        <f>ROUND(E336*N336,2)</f>
        <v>0</v>
      </c>
      <c r="P336" s="243">
        <v>8.0000000000000002E-3</v>
      </c>
      <c r="Q336" s="243">
        <f>ROUND(E336*P336,2)</f>
        <v>0.03</v>
      </c>
      <c r="R336" s="243" t="s">
        <v>613</v>
      </c>
      <c r="S336" s="243" t="s">
        <v>159</v>
      </c>
      <c r="T336" s="244" t="s">
        <v>159</v>
      </c>
      <c r="U336" s="227">
        <v>6.6000000000000003E-2</v>
      </c>
      <c r="V336" s="227">
        <f>ROUND(E336*U336,2)</f>
        <v>0.23</v>
      </c>
      <c r="W336" s="227"/>
      <c r="X336" s="227" t="s">
        <v>160</v>
      </c>
      <c r="Y336" s="216"/>
      <c r="Z336" s="216"/>
      <c r="AA336" s="216"/>
      <c r="AB336" s="216"/>
      <c r="AC336" s="216"/>
      <c r="AD336" s="216"/>
      <c r="AE336" s="216"/>
      <c r="AF336" s="216"/>
      <c r="AG336" s="216" t="s">
        <v>161</v>
      </c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24"/>
      <c r="B337" s="225"/>
      <c r="C337" s="261" t="s">
        <v>351</v>
      </c>
      <c r="D337" s="229"/>
      <c r="E337" s="230">
        <v>2.4255</v>
      </c>
      <c r="F337" s="227"/>
      <c r="G337" s="227"/>
      <c r="H337" s="227"/>
      <c r="I337" s="227"/>
      <c r="J337" s="227"/>
      <c r="K337" s="227"/>
      <c r="L337" s="227"/>
      <c r="M337" s="227"/>
      <c r="N337" s="227"/>
      <c r="O337" s="227"/>
      <c r="P337" s="227"/>
      <c r="Q337" s="227"/>
      <c r="R337" s="227"/>
      <c r="S337" s="227"/>
      <c r="T337" s="227"/>
      <c r="U337" s="227"/>
      <c r="V337" s="227"/>
      <c r="W337" s="227"/>
      <c r="X337" s="227"/>
      <c r="Y337" s="216"/>
      <c r="Z337" s="216"/>
      <c r="AA337" s="216"/>
      <c r="AB337" s="216"/>
      <c r="AC337" s="216"/>
      <c r="AD337" s="216"/>
      <c r="AE337" s="216"/>
      <c r="AF337" s="216"/>
      <c r="AG337" s="216" t="s">
        <v>165</v>
      </c>
      <c r="AH337" s="216">
        <v>0</v>
      </c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24"/>
      <c r="B338" s="225"/>
      <c r="C338" s="261" t="s">
        <v>315</v>
      </c>
      <c r="D338" s="229"/>
      <c r="E338" s="230">
        <v>1.01</v>
      </c>
      <c r="F338" s="227"/>
      <c r="G338" s="227"/>
      <c r="H338" s="227"/>
      <c r="I338" s="227"/>
      <c r="J338" s="227"/>
      <c r="K338" s="227"/>
      <c r="L338" s="227"/>
      <c r="M338" s="227"/>
      <c r="N338" s="227"/>
      <c r="O338" s="227"/>
      <c r="P338" s="227"/>
      <c r="Q338" s="227"/>
      <c r="R338" s="227"/>
      <c r="S338" s="227"/>
      <c r="T338" s="227"/>
      <c r="U338" s="227"/>
      <c r="V338" s="227"/>
      <c r="W338" s="227"/>
      <c r="X338" s="227"/>
      <c r="Y338" s="216"/>
      <c r="Z338" s="216"/>
      <c r="AA338" s="216"/>
      <c r="AB338" s="216"/>
      <c r="AC338" s="216"/>
      <c r="AD338" s="216"/>
      <c r="AE338" s="216"/>
      <c r="AF338" s="216"/>
      <c r="AG338" s="216" t="s">
        <v>165</v>
      </c>
      <c r="AH338" s="216">
        <v>0</v>
      </c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8">
        <v>156</v>
      </c>
      <c r="B339" s="239" t="s">
        <v>623</v>
      </c>
      <c r="C339" s="259" t="s">
        <v>624</v>
      </c>
      <c r="D339" s="240" t="s">
        <v>183</v>
      </c>
      <c r="E339" s="241">
        <v>2</v>
      </c>
      <c r="F339" s="242"/>
      <c r="G339" s="243">
        <f>ROUND(E339*F339,2)</f>
        <v>0</v>
      </c>
      <c r="H339" s="242"/>
      <c r="I339" s="243">
        <f>ROUND(E339*H339,2)</f>
        <v>0</v>
      </c>
      <c r="J339" s="242"/>
      <c r="K339" s="243">
        <f>ROUND(E339*J339,2)</f>
        <v>0</v>
      </c>
      <c r="L339" s="243">
        <v>15</v>
      </c>
      <c r="M339" s="243">
        <f>G339*(1+L339/100)</f>
        <v>0</v>
      </c>
      <c r="N339" s="243">
        <v>0</v>
      </c>
      <c r="O339" s="243">
        <f>ROUND(E339*N339,2)</f>
        <v>0</v>
      </c>
      <c r="P339" s="243">
        <v>0.1104</v>
      </c>
      <c r="Q339" s="243">
        <f>ROUND(E339*P339,2)</f>
        <v>0.22</v>
      </c>
      <c r="R339" s="243" t="s">
        <v>613</v>
      </c>
      <c r="S339" s="243" t="s">
        <v>159</v>
      </c>
      <c r="T339" s="244" t="s">
        <v>190</v>
      </c>
      <c r="U339" s="227">
        <v>0.46</v>
      </c>
      <c r="V339" s="227">
        <f>ROUND(E339*U339,2)</f>
        <v>0.92</v>
      </c>
      <c r="W339" s="227"/>
      <c r="X339" s="227" t="s">
        <v>160</v>
      </c>
      <c r="Y339" s="216"/>
      <c r="Z339" s="216"/>
      <c r="AA339" s="216"/>
      <c r="AB339" s="216"/>
      <c r="AC339" s="216"/>
      <c r="AD339" s="216"/>
      <c r="AE339" s="216"/>
      <c r="AF339" s="216"/>
      <c r="AG339" s="216" t="s">
        <v>161</v>
      </c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24"/>
      <c r="B340" s="225"/>
      <c r="C340" s="261" t="s">
        <v>625</v>
      </c>
      <c r="D340" s="229"/>
      <c r="E340" s="230">
        <v>2</v>
      </c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  <c r="P340" s="227"/>
      <c r="Q340" s="227"/>
      <c r="R340" s="227"/>
      <c r="S340" s="227"/>
      <c r="T340" s="227"/>
      <c r="U340" s="227"/>
      <c r="V340" s="227"/>
      <c r="W340" s="227"/>
      <c r="X340" s="227"/>
      <c r="Y340" s="216"/>
      <c r="Z340" s="216"/>
      <c r="AA340" s="216"/>
      <c r="AB340" s="216"/>
      <c r="AC340" s="216"/>
      <c r="AD340" s="216"/>
      <c r="AE340" s="216"/>
      <c r="AF340" s="216"/>
      <c r="AG340" s="216" t="s">
        <v>165</v>
      </c>
      <c r="AH340" s="216">
        <v>0</v>
      </c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ht="20.399999999999999" outlineLevel="1">
      <c r="A341" s="238">
        <v>157</v>
      </c>
      <c r="B341" s="239" t="s">
        <v>626</v>
      </c>
      <c r="C341" s="259" t="s">
        <v>627</v>
      </c>
      <c r="D341" s="240" t="s">
        <v>628</v>
      </c>
      <c r="E341" s="241">
        <v>1</v>
      </c>
      <c r="F341" s="242"/>
      <c r="G341" s="243">
        <f>ROUND(E341*F341,2)</f>
        <v>0</v>
      </c>
      <c r="H341" s="242"/>
      <c r="I341" s="243">
        <f>ROUND(E341*H341,2)</f>
        <v>0</v>
      </c>
      <c r="J341" s="242"/>
      <c r="K341" s="243">
        <f>ROUND(E341*J341,2)</f>
        <v>0</v>
      </c>
      <c r="L341" s="243">
        <v>15</v>
      </c>
      <c r="M341" s="243">
        <f>G341*(1+L341/100)</f>
        <v>0</v>
      </c>
      <c r="N341" s="243">
        <v>0</v>
      </c>
      <c r="O341" s="243">
        <f>ROUND(E341*N341,2)</f>
        <v>0</v>
      </c>
      <c r="P341" s="243">
        <v>0</v>
      </c>
      <c r="Q341" s="243">
        <f>ROUND(E341*P341,2)</f>
        <v>0</v>
      </c>
      <c r="R341" s="243"/>
      <c r="S341" s="243" t="s">
        <v>382</v>
      </c>
      <c r="T341" s="244" t="s">
        <v>190</v>
      </c>
      <c r="U341" s="227">
        <v>0</v>
      </c>
      <c r="V341" s="227">
        <f>ROUND(E341*U341,2)</f>
        <v>0</v>
      </c>
      <c r="W341" s="227"/>
      <c r="X341" s="227" t="s">
        <v>160</v>
      </c>
      <c r="Y341" s="216"/>
      <c r="Z341" s="216"/>
      <c r="AA341" s="216"/>
      <c r="AB341" s="216"/>
      <c r="AC341" s="216"/>
      <c r="AD341" s="216"/>
      <c r="AE341" s="216"/>
      <c r="AF341" s="216"/>
      <c r="AG341" s="216" t="s">
        <v>161</v>
      </c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24"/>
      <c r="B342" s="225"/>
      <c r="C342" s="261" t="s">
        <v>629</v>
      </c>
      <c r="D342" s="229"/>
      <c r="E342" s="230">
        <v>1</v>
      </c>
      <c r="F342" s="227"/>
      <c r="G342" s="227"/>
      <c r="H342" s="227"/>
      <c r="I342" s="227"/>
      <c r="J342" s="227"/>
      <c r="K342" s="227"/>
      <c r="L342" s="227"/>
      <c r="M342" s="227"/>
      <c r="N342" s="227"/>
      <c r="O342" s="227"/>
      <c r="P342" s="227"/>
      <c r="Q342" s="227"/>
      <c r="R342" s="227"/>
      <c r="S342" s="227"/>
      <c r="T342" s="227"/>
      <c r="U342" s="227"/>
      <c r="V342" s="227"/>
      <c r="W342" s="227"/>
      <c r="X342" s="227"/>
      <c r="Y342" s="216"/>
      <c r="Z342" s="216"/>
      <c r="AA342" s="216"/>
      <c r="AB342" s="216"/>
      <c r="AC342" s="216"/>
      <c r="AD342" s="216"/>
      <c r="AE342" s="216"/>
      <c r="AF342" s="216"/>
      <c r="AG342" s="216" t="s">
        <v>165</v>
      </c>
      <c r="AH342" s="216">
        <v>0</v>
      </c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ht="20.399999999999999" outlineLevel="1">
      <c r="A343" s="238">
        <v>158</v>
      </c>
      <c r="B343" s="239" t="s">
        <v>630</v>
      </c>
      <c r="C343" s="259" t="s">
        <v>631</v>
      </c>
      <c r="D343" s="240" t="s">
        <v>628</v>
      </c>
      <c r="E343" s="241">
        <v>1</v>
      </c>
      <c r="F343" s="242"/>
      <c r="G343" s="243">
        <f>ROUND(E343*F343,2)</f>
        <v>0</v>
      </c>
      <c r="H343" s="242"/>
      <c r="I343" s="243">
        <f>ROUND(E343*H343,2)</f>
        <v>0</v>
      </c>
      <c r="J343" s="242"/>
      <c r="K343" s="243">
        <f>ROUND(E343*J343,2)</f>
        <v>0</v>
      </c>
      <c r="L343" s="243">
        <v>15</v>
      </c>
      <c r="M343" s="243">
        <f>G343*(1+L343/100)</f>
        <v>0</v>
      </c>
      <c r="N343" s="243">
        <v>0</v>
      </c>
      <c r="O343" s="243">
        <f>ROUND(E343*N343,2)</f>
        <v>0</v>
      </c>
      <c r="P343" s="243">
        <v>0</v>
      </c>
      <c r="Q343" s="243">
        <f>ROUND(E343*P343,2)</f>
        <v>0</v>
      </c>
      <c r="R343" s="243"/>
      <c r="S343" s="243" t="s">
        <v>382</v>
      </c>
      <c r="T343" s="244" t="s">
        <v>190</v>
      </c>
      <c r="U343" s="227">
        <v>0</v>
      </c>
      <c r="V343" s="227">
        <f>ROUND(E343*U343,2)</f>
        <v>0</v>
      </c>
      <c r="W343" s="227"/>
      <c r="X343" s="227" t="s">
        <v>160</v>
      </c>
      <c r="Y343" s="216"/>
      <c r="Z343" s="216"/>
      <c r="AA343" s="216"/>
      <c r="AB343" s="216"/>
      <c r="AC343" s="216"/>
      <c r="AD343" s="216"/>
      <c r="AE343" s="216"/>
      <c r="AF343" s="216"/>
      <c r="AG343" s="216" t="s">
        <v>161</v>
      </c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24"/>
      <c r="B344" s="225"/>
      <c r="C344" s="261" t="s">
        <v>632</v>
      </c>
      <c r="D344" s="229"/>
      <c r="E344" s="230">
        <v>1</v>
      </c>
      <c r="F344" s="227"/>
      <c r="G344" s="227"/>
      <c r="H344" s="227"/>
      <c r="I344" s="227"/>
      <c r="J344" s="227"/>
      <c r="K344" s="227"/>
      <c r="L344" s="227"/>
      <c r="M344" s="227"/>
      <c r="N344" s="227"/>
      <c r="O344" s="227"/>
      <c r="P344" s="227"/>
      <c r="Q344" s="227"/>
      <c r="R344" s="227"/>
      <c r="S344" s="227"/>
      <c r="T344" s="227"/>
      <c r="U344" s="227"/>
      <c r="V344" s="227"/>
      <c r="W344" s="227"/>
      <c r="X344" s="227"/>
      <c r="Y344" s="216"/>
      <c r="Z344" s="216"/>
      <c r="AA344" s="216"/>
      <c r="AB344" s="216"/>
      <c r="AC344" s="216"/>
      <c r="AD344" s="216"/>
      <c r="AE344" s="216"/>
      <c r="AF344" s="216"/>
      <c r="AG344" s="216" t="s">
        <v>165</v>
      </c>
      <c r="AH344" s="216">
        <v>0</v>
      </c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ht="20.399999999999999" outlineLevel="1">
      <c r="A345" s="238">
        <v>159</v>
      </c>
      <c r="B345" s="239" t="s">
        <v>633</v>
      </c>
      <c r="C345" s="259" t="s">
        <v>634</v>
      </c>
      <c r="D345" s="240" t="s">
        <v>183</v>
      </c>
      <c r="E345" s="241">
        <v>1</v>
      </c>
      <c r="F345" s="242"/>
      <c r="G345" s="243">
        <f>ROUND(E345*F345,2)</f>
        <v>0</v>
      </c>
      <c r="H345" s="242"/>
      <c r="I345" s="243">
        <f>ROUND(E345*H345,2)</f>
        <v>0</v>
      </c>
      <c r="J345" s="242"/>
      <c r="K345" s="243">
        <f>ROUND(E345*J345,2)</f>
        <v>0</v>
      </c>
      <c r="L345" s="243">
        <v>15</v>
      </c>
      <c r="M345" s="243">
        <f>G345*(1+L345/100)</f>
        <v>0</v>
      </c>
      <c r="N345" s="243">
        <v>1.4400000000000001E-3</v>
      </c>
      <c r="O345" s="243">
        <f>ROUND(E345*N345,2)</f>
        <v>0</v>
      </c>
      <c r="P345" s="243">
        <v>0</v>
      </c>
      <c r="Q345" s="243">
        <f>ROUND(E345*P345,2)</f>
        <v>0</v>
      </c>
      <c r="R345" s="243" t="s">
        <v>635</v>
      </c>
      <c r="S345" s="243" t="s">
        <v>159</v>
      </c>
      <c r="T345" s="244" t="s">
        <v>159</v>
      </c>
      <c r="U345" s="227">
        <v>28.58352</v>
      </c>
      <c r="V345" s="227">
        <f>ROUND(E345*U345,2)</f>
        <v>28.58</v>
      </c>
      <c r="W345" s="227"/>
      <c r="X345" s="227" t="s">
        <v>394</v>
      </c>
      <c r="Y345" s="216"/>
      <c r="Z345" s="216"/>
      <c r="AA345" s="216"/>
      <c r="AB345" s="216"/>
      <c r="AC345" s="216"/>
      <c r="AD345" s="216"/>
      <c r="AE345" s="216"/>
      <c r="AF345" s="216"/>
      <c r="AG345" s="216" t="s">
        <v>395</v>
      </c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24"/>
      <c r="B346" s="225"/>
      <c r="C346" s="261" t="s">
        <v>184</v>
      </c>
      <c r="D346" s="229"/>
      <c r="E346" s="230">
        <v>1</v>
      </c>
      <c r="F346" s="227"/>
      <c r="G346" s="227"/>
      <c r="H346" s="227"/>
      <c r="I346" s="227"/>
      <c r="J346" s="227"/>
      <c r="K346" s="227"/>
      <c r="L346" s="227"/>
      <c r="M346" s="227"/>
      <c r="N346" s="227"/>
      <c r="O346" s="227"/>
      <c r="P346" s="227"/>
      <c r="Q346" s="227"/>
      <c r="R346" s="227"/>
      <c r="S346" s="227"/>
      <c r="T346" s="227"/>
      <c r="U346" s="227"/>
      <c r="V346" s="227"/>
      <c r="W346" s="227"/>
      <c r="X346" s="227"/>
      <c r="Y346" s="216"/>
      <c r="Z346" s="216"/>
      <c r="AA346" s="216"/>
      <c r="AB346" s="216"/>
      <c r="AC346" s="216"/>
      <c r="AD346" s="216"/>
      <c r="AE346" s="216"/>
      <c r="AF346" s="216"/>
      <c r="AG346" s="216" t="s">
        <v>165</v>
      </c>
      <c r="AH346" s="216">
        <v>0</v>
      </c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ht="20.399999999999999" outlineLevel="1">
      <c r="A347" s="238">
        <v>160</v>
      </c>
      <c r="B347" s="239" t="s">
        <v>636</v>
      </c>
      <c r="C347" s="259" t="s">
        <v>637</v>
      </c>
      <c r="D347" s="240" t="s">
        <v>183</v>
      </c>
      <c r="E347" s="241">
        <v>1</v>
      </c>
      <c r="F347" s="242"/>
      <c r="G347" s="243">
        <f>ROUND(E347*F347,2)</f>
        <v>0</v>
      </c>
      <c r="H347" s="242"/>
      <c r="I347" s="243">
        <f>ROUND(E347*H347,2)</f>
        <v>0</v>
      </c>
      <c r="J347" s="242"/>
      <c r="K347" s="243">
        <f>ROUND(E347*J347,2)</f>
        <v>0</v>
      </c>
      <c r="L347" s="243">
        <v>15</v>
      </c>
      <c r="M347" s="243">
        <f>G347*(1+L347/100)</f>
        <v>0</v>
      </c>
      <c r="N347" s="243">
        <v>1.64E-3</v>
      </c>
      <c r="O347" s="243">
        <f>ROUND(E347*N347,2)</f>
        <v>0</v>
      </c>
      <c r="P347" s="243">
        <v>0</v>
      </c>
      <c r="Q347" s="243">
        <f>ROUND(E347*P347,2)</f>
        <v>0</v>
      </c>
      <c r="R347" s="243" t="s">
        <v>635</v>
      </c>
      <c r="S347" s="243" t="s">
        <v>159</v>
      </c>
      <c r="T347" s="244" t="s">
        <v>159</v>
      </c>
      <c r="U347" s="227">
        <v>29.712479999999999</v>
      </c>
      <c r="V347" s="227">
        <f>ROUND(E347*U347,2)</f>
        <v>29.71</v>
      </c>
      <c r="W347" s="227"/>
      <c r="X347" s="227" t="s">
        <v>394</v>
      </c>
      <c r="Y347" s="216"/>
      <c r="Z347" s="216"/>
      <c r="AA347" s="216"/>
      <c r="AB347" s="216"/>
      <c r="AC347" s="216"/>
      <c r="AD347" s="216"/>
      <c r="AE347" s="216"/>
      <c r="AF347" s="216"/>
      <c r="AG347" s="216" t="s">
        <v>395</v>
      </c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24"/>
      <c r="B348" s="225"/>
      <c r="C348" s="261" t="s">
        <v>638</v>
      </c>
      <c r="D348" s="229"/>
      <c r="E348" s="230">
        <v>1</v>
      </c>
      <c r="F348" s="227"/>
      <c r="G348" s="227"/>
      <c r="H348" s="227"/>
      <c r="I348" s="227"/>
      <c r="J348" s="227"/>
      <c r="K348" s="227"/>
      <c r="L348" s="227"/>
      <c r="M348" s="227"/>
      <c r="N348" s="227"/>
      <c r="O348" s="227"/>
      <c r="P348" s="227"/>
      <c r="Q348" s="227"/>
      <c r="R348" s="227"/>
      <c r="S348" s="227"/>
      <c r="T348" s="227"/>
      <c r="U348" s="227"/>
      <c r="V348" s="227"/>
      <c r="W348" s="227"/>
      <c r="X348" s="227"/>
      <c r="Y348" s="216"/>
      <c r="Z348" s="216"/>
      <c r="AA348" s="216"/>
      <c r="AB348" s="216"/>
      <c r="AC348" s="216"/>
      <c r="AD348" s="216"/>
      <c r="AE348" s="216"/>
      <c r="AF348" s="216"/>
      <c r="AG348" s="216" t="s">
        <v>165</v>
      </c>
      <c r="AH348" s="216">
        <v>0</v>
      </c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8">
        <v>161</v>
      </c>
      <c r="B349" s="239" t="s">
        <v>639</v>
      </c>
      <c r="C349" s="259" t="s">
        <v>640</v>
      </c>
      <c r="D349" s="240" t="s">
        <v>393</v>
      </c>
      <c r="E349" s="241">
        <v>1</v>
      </c>
      <c r="F349" s="242"/>
      <c r="G349" s="243">
        <f>ROUND(E349*F349,2)</f>
        <v>0</v>
      </c>
      <c r="H349" s="242"/>
      <c r="I349" s="243">
        <f>ROUND(E349*H349,2)</f>
        <v>0</v>
      </c>
      <c r="J349" s="242"/>
      <c r="K349" s="243">
        <f>ROUND(E349*J349,2)</f>
        <v>0</v>
      </c>
      <c r="L349" s="243">
        <v>15</v>
      </c>
      <c r="M349" s="243">
        <f>G349*(1+L349/100)</f>
        <v>0</v>
      </c>
      <c r="N349" s="243">
        <v>0.161</v>
      </c>
      <c r="O349" s="243">
        <f>ROUND(E349*N349,2)</f>
        <v>0.16</v>
      </c>
      <c r="P349" s="243">
        <v>0</v>
      </c>
      <c r="Q349" s="243">
        <f>ROUND(E349*P349,2)</f>
        <v>0</v>
      </c>
      <c r="R349" s="243" t="s">
        <v>635</v>
      </c>
      <c r="S349" s="243" t="s">
        <v>159</v>
      </c>
      <c r="T349" s="244" t="s">
        <v>190</v>
      </c>
      <c r="U349" s="227">
        <v>901.92611999999997</v>
      </c>
      <c r="V349" s="227">
        <f>ROUND(E349*U349,2)</f>
        <v>901.93</v>
      </c>
      <c r="W349" s="227"/>
      <c r="X349" s="227" t="s">
        <v>394</v>
      </c>
      <c r="Y349" s="216"/>
      <c r="Z349" s="216"/>
      <c r="AA349" s="216"/>
      <c r="AB349" s="216"/>
      <c r="AC349" s="216"/>
      <c r="AD349" s="216"/>
      <c r="AE349" s="216"/>
      <c r="AF349" s="216"/>
      <c r="AG349" s="216" t="s">
        <v>395</v>
      </c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24"/>
      <c r="B350" s="225"/>
      <c r="C350" s="261" t="s">
        <v>641</v>
      </c>
      <c r="D350" s="229"/>
      <c r="E350" s="230">
        <v>1</v>
      </c>
      <c r="F350" s="227"/>
      <c r="G350" s="227"/>
      <c r="H350" s="227"/>
      <c r="I350" s="227"/>
      <c r="J350" s="227"/>
      <c r="K350" s="227"/>
      <c r="L350" s="227"/>
      <c r="M350" s="227"/>
      <c r="N350" s="227"/>
      <c r="O350" s="227"/>
      <c r="P350" s="227"/>
      <c r="Q350" s="227"/>
      <c r="R350" s="227"/>
      <c r="S350" s="227"/>
      <c r="T350" s="227"/>
      <c r="U350" s="227"/>
      <c r="V350" s="227"/>
      <c r="W350" s="227"/>
      <c r="X350" s="227"/>
      <c r="Y350" s="216"/>
      <c r="Z350" s="216"/>
      <c r="AA350" s="216"/>
      <c r="AB350" s="216"/>
      <c r="AC350" s="216"/>
      <c r="AD350" s="216"/>
      <c r="AE350" s="216"/>
      <c r="AF350" s="216"/>
      <c r="AG350" s="216" t="s">
        <v>165</v>
      </c>
      <c r="AH350" s="216">
        <v>0</v>
      </c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38">
        <v>162</v>
      </c>
      <c r="B351" s="239" t="s">
        <v>642</v>
      </c>
      <c r="C351" s="259" t="s">
        <v>643</v>
      </c>
      <c r="D351" s="240" t="s">
        <v>168</v>
      </c>
      <c r="E351" s="241">
        <v>1.7729999999999999</v>
      </c>
      <c r="F351" s="242"/>
      <c r="G351" s="243">
        <f>ROUND(E351*F351,2)</f>
        <v>0</v>
      </c>
      <c r="H351" s="242"/>
      <c r="I351" s="243">
        <f>ROUND(E351*H351,2)</f>
        <v>0</v>
      </c>
      <c r="J351" s="242"/>
      <c r="K351" s="243">
        <f>ROUND(E351*J351,2)</f>
        <v>0</v>
      </c>
      <c r="L351" s="243">
        <v>15</v>
      </c>
      <c r="M351" s="243">
        <f>G351*(1+L351/100)</f>
        <v>0</v>
      </c>
      <c r="N351" s="243">
        <v>1.4599999999999999E-3</v>
      </c>
      <c r="O351" s="243">
        <f>ROUND(E351*N351,2)</f>
        <v>0</v>
      </c>
      <c r="P351" s="243">
        <v>0</v>
      </c>
      <c r="Q351" s="243">
        <f>ROUND(E351*P351,2)</f>
        <v>0</v>
      </c>
      <c r="R351" s="243" t="s">
        <v>635</v>
      </c>
      <c r="S351" s="243" t="s">
        <v>159</v>
      </c>
      <c r="T351" s="244" t="s">
        <v>190</v>
      </c>
      <c r="U351" s="227">
        <v>11.032220000000001</v>
      </c>
      <c r="V351" s="227">
        <f>ROUND(E351*U351,2)</f>
        <v>19.559999999999999</v>
      </c>
      <c r="W351" s="227"/>
      <c r="X351" s="227" t="s">
        <v>394</v>
      </c>
      <c r="Y351" s="216"/>
      <c r="Z351" s="216"/>
      <c r="AA351" s="216"/>
      <c r="AB351" s="216"/>
      <c r="AC351" s="216"/>
      <c r="AD351" s="216"/>
      <c r="AE351" s="216"/>
      <c r="AF351" s="216"/>
      <c r="AG351" s="216" t="s">
        <v>395</v>
      </c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24"/>
      <c r="B352" s="225"/>
      <c r="C352" s="261" t="s">
        <v>644</v>
      </c>
      <c r="D352" s="229"/>
      <c r="E352" s="230">
        <v>1.7729999999999999</v>
      </c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227"/>
      <c r="S352" s="227"/>
      <c r="T352" s="227"/>
      <c r="U352" s="227"/>
      <c r="V352" s="227"/>
      <c r="W352" s="227"/>
      <c r="X352" s="227"/>
      <c r="Y352" s="216"/>
      <c r="Z352" s="216"/>
      <c r="AA352" s="216"/>
      <c r="AB352" s="216"/>
      <c r="AC352" s="216"/>
      <c r="AD352" s="216"/>
      <c r="AE352" s="216"/>
      <c r="AF352" s="216"/>
      <c r="AG352" s="216" t="s">
        <v>165</v>
      </c>
      <c r="AH352" s="216">
        <v>0</v>
      </c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ht="20.399999999999999" outlineLevel="1">
      <c r="A353" s="238">
        <v>163</v>
      </c>
      <c r="B353" s="239" t="s">
        <v>645</v>
      </c>
      <c r="C353" s="259" t="s">
        <v>646</v>
      </c>
      <c r="D353" s="240" t="s">
        <v>168</v>
      </c>
      <c r="E353" s="241">
        <v>1.3409500000000001</v>
      </c>
      <c r="F353" s="242"/>
      <c r="G353" s="243">
        <f>ROUND(E353*F353,2)</f>
        <v>0</v>
      </c>
      <c r="H353" s="242"/>
      <c r="I353" s="243">
        <f>ROUND(E353*H353,2)</f>
        <v>0</v>
      </c>
      <c r="J353" s="242"/>
      <c r="K353" s="243">
        <f>ROUND(E353*J353,2)</f>
        <v>0</v>
      </c>
      <c r="L353" s="243">
        <v>15</v>
      </c>
      <c r="M353" s="243">
        <f>G353*(1+L353/100)</f>
        <v>0</v>
      </c>
      <c r="N353" s="243">
        <v>1.4599999999999999E-3</v>
      </c>
      <c r="O353" s="243">
        <f>ROUND(E353*N353,2)</f>
        <v>0</v>
      </c>
      <c r="P353" s="243">
        <v>0</v>
      </c>
      <c r="Q353" s="243">
        <f>ROUND(E353*P353,2)</f>
        <v>0</v>
      </c>
      <c r="R353" s="243"/>
      <c r="S353" s="243" t="s">
        <v>382</v>
      </c>
      <c r="T353" s="244" t="s">
        <v>190</v>
      </c>
      <c r="U353" s="227">
        <v>2.87</v>
      </c>
      <c r="V353" s="227">
        <f>ROUND(E353*U353,2)</f>
        <v>3.85</v>
      </c>
      <c r="W353" s="227"/>
      <c r="X353" s="227" t="s">
        <v>394</v>
      </c>
      <c r="Y353" s="216"/>
      <c r="Z353" s="216"/>
      <c r="AA353" s="216"/>
      <c r="AB353" s="216"/>
      <c r="AC353" s="216"/>
      <c r="AD353" s="216"/>
      <c r="AE353" s="216"/>
      <c r="AF353" s="216"/>
      <c r="AG353" s="216" t="s">
        <v>395</v>
      </c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24"/>
      <c r="B354" s="225"/>
      <c r="C354" s="261" t="s">
        <v>647</v>
      </c>
      <c r="D354" s="229"/>
      <c r="E354" s="230">
        <v>1.3409500000000001</v>
      </c>
      <c r="F354" s="227"/>
      <c r="G354" s="227"/>
      <c r="H354" s="227"/>
      <c r="I354" s="227"/>
      <c r="J354" s="227"/>
      <c r="K354" s="227"/>
      <c r="L354" s="227"/>
      <c r="M354" s="227"/>
      <c r="N354" s="227"/>
      <c r="O354" s="227"/>
      <c r="P354" s="227"/>
      <c r="Q354" s="227"/>
      <c r="R354" s="227"/>
      <c r="S354" s="227"/>
      <c r="T354" s="227"/>
      <c r="U354" s="227"/>
      <c r="V354" s="227"/>
      <c r="W354" s="227"/>
      <c r="X354" s="227"/>
      <c r="Y354" s="216"/>
      <c r="Z354" s="216"/>
      <c r="AA354" s="216"/>
      <c r="AB354" s="216"/>
      <c r="AC354" s="216"/>
      <c r="AD354" s="216"/>
      <c r="AE354" s="216"/>
      <c r="AF354" s="216"/>
      <c r="AG354" s="216" t="s">
        <v>165</v>
      </c>
      <c r="AH354" s="216">
        <v>0</v>
      </c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outlineLevel="1">
      <c r="A355" s="238">
        <v>164</v>
      </c>
      <c r="B355" s="239" t="s">
        <v>648</v>
      </c>
      <c r="C355" s="259" t="s">
        <v>649</v>
      </c>
      <c r="D355" s="240" t="s">
        <v>183</v>
      </c>
      <c r="E355" s="241">
        <v>1</v>
      </c>
      <c r="F355" s="242"/>
      <c r="G355" s="243">
        <f>ROUND(E355*F355,2)</f>
        <v>0</v>
      </c>
      <c r="H355" s="242"/>
      <c r="I355" s="243">
        <f>ROUND(E355*H355,2)</f>
        <v>0</v>
      </c>
      <c r="J355" s="242"/>
      <c r="K355" s="243">
        <f>ROUND(E355*J355,2)</f>
        <v>0</v>
      </c>
      <c r="L355" s="243">
        <v>15</v>
      </c>
      <c r="M355" s="243">
        <f>G355*(1+L355/100)</f>
        <v>0</v>
      </c>
      <c r="N355" s="243">
        <v>1.9E-2</v>
      </c>
      <c r="O355" s="243">
        <f>ROUND(E355*N355,2)</f>
        <v>0.02</v>
      </c>
      <c r="P355" s="243">
        <v>0</v>
      </c>
      <c r="Q355" s="243">
        <f>ROUND(E355*P355,2)</f>
        <v>0</v>
      </c>
      <c r="R355" s="243"/>
      <c r="S355" s="243" t="s">
        <v>382</v>
      </c>
      <c r="T355" s="244" t="s">
        <v>190</v>
      </c>
      <c r="U355" s="227">
        <v>0</v>
      </c>
      <c r="V355" s="227">
        <f>ROUND(E355*U355,2)</f>
        <v>0</v>
      </c>
      <c r="W355" s="227"/>
      <c r="X355" s="227" t="s">
        <v>207</v>
      </c>
      <c r="Y355" s="216"/>
      <c r="Z355" s="216"/>
      <c r="AA355" s="216"/>
      <c r="AB355" s="216"/>
      <c r="AC355" s="216"/>
      <c r="AD355" s="216"/>
      <c r="AE355" s="216"/>
      <c r="AF355" s="216"/>
      <c r="AG355" s="216" t="s">
        <v>208</v>
      </c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24"/>
      <c r="B356" s="225"/>
      <c r="C356" s="261" t="s">
        <v>184</v>
      </c>
      <c r="D356" s="229"/>
      <c r="E356" s="230">
        <v>1</v>
      </c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  <c r="P356" s="227"/>
      <c r="Q356" s="227"/>
      <c r="R356" s="227"/>
      <c r="S356" s="227"/>
      <c r="T356" s="227"/>
      <c r="U356" s="227"/>
      <c r="V356" s="227"/>
      <c r="W356" s="227"/>
      <c r="X356" s="227"/>
      <c r="Y356" s="216"/>
      <c r="Z356" s="216"/>
      <c r="AA356" s="216"/>
      <c r="AB356" s="216"/>
      <c r="AC356" s="216"/>
      <c r="AD356" s="216"/>
      <c r="AE356" s="216"/>
      <c r="AF356" s="216"/>
      <c r="AG356" s="216" t="s">
        <v>165</v>
      </c>
      <c r="AH356" s="216">
        <v>0</v>
      </c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ht="20.399999999999999" outlineLevel="1">
      <c r="A357" s="238">
        <v>165</v>
      </c>
      <c r="B357" s="239" t="s">
        <v>650</v>
      </c>
      <c r="C357" s="259" t="s">
        <v>651</v>
      </c>
      <c r="D357" s="240" t="s">
        <v>183</v>
      </c>
      <c r="E357" s="241">
        <v>1</v>
      </c>
      <c r="F357" s="242"/>
      <c r="G357" s="243">
        <f>ROUND(E357*F357,2)</f>
        <v>0</v>
      </c>
      <c r="H357" s="242"/>
      <c r="I357" s="243">
        <f>ROUND(E357*H357,2)</f>
        <v>0</v>
      </c>
      <c r="J357" s="242"/>
      <c r="K357" s="243">
        <f>ROUND(E357*J357,2)</f>
        <v>0</v>
      </c>
      <c r="L357" s="243">
        <v>15</v>
      </c>
      <c r="M357" s="243">
        <f>G357*(1+L357/100)</f>
        <v>0</v>
      </c>
      <c r="N357" s="243">
        <v>0.05</v>
      </c>
      <c r="O357" s="243">
        <f>ROUND(E357*N357,2)</f>
        <v>0.05</v>
      </c>
      <c r="P357" s="243">
        <v>0</v>
      </c>
      <c r="Q357" s="243">
        <f>ROUND(E357*P357,2)</f>
        <v>0</v>
      </c>
      <c r="R357" s="243" t="s">
        <v>206</v>
      </c>
      <c r="S357" s="243" t="s">
        <v>159</v>
      </c>
      <c r="T357" s="244" t="s">
        <v>190</v>
      </c>
      <c r="U357" s="227">
        <v>0</v>
      </c>
      <c r="V357" s="227">
        <f>ROUND(E357*U357,2)</f>
        <v>0</v>
      </c>
      <c r="W357" s="227"/>
      <c r="X357" s="227" t="s">
        <v>207</v>
      </c>
      <c r="Y357" s="216"/>
      <c r="Z357" s="216"/>
      <c r="AA357" s="216"/>
      <c r="AB357" s="216"/>
      <c r="AC357" s="216"/>
      <c r="AD357" s="216"/>
      <c r="AE357" s="216"/>
      <c r="AF357" s="216"/>
      <c r="AG357" s="216" t="s">
        <v>208</v>
      </c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24"/>
      <c r="B358" s="225"/>
      <c r="C358" s="261" t="s">
        <v>184</v>
      </c>
      <c r="D358" s="229"/>
      <c r="E358" s="230">
        <v>1</v>
      </c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  <c r="P358" s="227"/>
      <c r="Q358" s="227"/>
      <c r="R358" s="227"/>
      <c r="S358" s="227"/>
      <c r="T358" s="227"/>
      <c r="U358" s="227"/>
      <c r="V358" s="227"/>
      <c r="W358" s="227"/>
      <c r="X358" s="227"/>
      <c r="Y358" s="216"/>
      <c r="Z358" s="216"/>
      <c r="AA358" s="216"/>
      <c r="AB358" s="216"/>
      <c r="AC358" s="216"/>
      <c r="AD358" s="216"/>
      <c r="AE358" s="216"/>
      <c r="AF358" s="216"/>
      <c r="AG358" s="216" t="s">
        <v>165</v>
      </c>
      <c r="AH358" s="216">
        <v>0</v>
      </c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ht="20.399999999999999" outlineLevel="1">
      <c r="A359" s="238">
        <v>166</v>
      </c>
      <c r="B359" s="239" t="s">
        <v>652</v>
      </c>
      <c r="C359" s="259" t="s">
        <v>653</v>
      </c>
      <c r="D359" s="240" t="s">
        <v>183</v>
      </c>
      <c r="E359" s="241">
        <v>1</v>
      </c>
      <c r="F359" s="242"/>
      <c r="G359" s="243">
        <f>ROUND(E359*F359,2)</f>
        <v>0</v>
      </c>
      <c r="H359" s="242"/>
      <c r="I359" s="243">
        <f>ROUND(E359*H359,2)</f>
        <v>0</v>
      </c>
      <c r="J359" s="242"/>
      <c r="K359" s="243">
        <f>ROUND(E359*J359,2)</f>
        <v>0</v>
      </c>
      <c r="L359" s="243">
        <v>15</v>
      </c>
      <c r="M359" s="243">
        <f>G359*(1+L359/100)</f>
        <v>0</v>
      </c>
      <c r="N359" s="243">
        <v>2.5000000000000001E-2</v>
      </c>
      <c r="O359" s="243">
        <f>ROUND(E359*N359,2)</f>
        <v>0.03</v>
      </c>
      <c r="P359" s="243">
        <v>0</v>
      </c>
      <c r="Q359" s="243">
        <f>ROUND(E359*P359,2)</f>
        <v>0</v>
      </c>
      <c r="R359" s="243" t="s">
        <v>206</v>
      </c>
      <c r="S359" s="243" t="s">
        <v>159</v>
      </c>
      <c r="T359" s="244" t="s">
        <v>190</v>
      </c>
      <c r="U359" s="227">
        <v>0</v>
      </c>
      <c r="V359" s="227">
        <f>ROUND(E359*U359,2)</f>
        <v>0</v>
      </c>
      <c r="W359" s="227"/>
      <c r="X359" s="227" t="s">
        <v>207</v>
      </c>
      <c r="Y359" s="216"/>
      <c r="Z359" s="216"/>
      <c r="AA359" s="216"/>
      <c r="AB359" s="216"/>
      <c r="AC359" s="216"/>
      <c r="AD359" s="216"/>
      <c r="AE359" s="216"/>
      <c r="AF359" s="216"/>
      <c r="AG359" s="216" t="s">
        <v>208</v>
      </c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24"/>
      <c r="B360" s="225"/>
      <c r="C360" s="261" t="s">
        <v>638</v>
      </c>
      <c r="D360" s="229"/>
      <c r="E360" s="230">
        <v>1</v>
      </c>
      <c r="F360" s="227"/>
      <c r="G360" s="227"/>
      <c r="H360" s="227"/>
      <c r="I360" s="227"/>
      <c r="J360" s="227"/>
      <c r="K360" s="227"/>
      <c r="L360" s="227"/>
      <c r="M360" s="227"/>
      <c r="N360" s="227"/>
      <c r="O360" s="227"/>
      <c r="P360" s="227"/>
      <c r="Q360" s="227"/>
      <c r="R360" s="227"/>
      <c r="S360" s="227"/>
      <c r="T360" s="227"/>
      <c r="U360" s="227"/>
      <c r="V360" s="227"/>
      <c r="W360" s="227"/>
      <c r="X360" s="227"/>
      <c r="Y360" s="216"/>
      <c r="Z360" s="216"/>
      <c r="AA360" s="216"/>
      <c r="AB360" s="216"/>
      <c r="AC360" s="216"/>
      <c r="AD360" s="216"/>
      <c r="AE360" s="216"/>
      <c r="AF360" s="216"/>
      <c r="AG360" s="216" t="s">
        <v>165</v>
      </c>
      <c r="AH360" s="216">
        <v>0</v>
      </c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outlineLevel="1">
      <c r="A361" s="238">
        <v>167</v>
      </c>
      <c r="B361" s="239" t="s">
        <v>654</v>
      </c>
      <c r="C361" s="259" t="s">
        <v>655</v>
      </c>
      <c r="D361" s="240" t="s">
        <v>183</v>
      </c>
      <c r="E361" s="241">
        <v>1</v>
      </c>
      <c r="F361" s="242"/>
      <c r="G361" s="243">
        <f>ROUND(E361*F361,2)</f>
        <v>0</v>
      </c>
      <c r="H361" s="242"/>
      <c r="I361" s="243">
        <f>ROUND(E361*H361,2)</f>
        <v>0</v>
      </c>
      <c r="J361" s="242"/>
      <c r="K361" s="243">
        <f>ROUND(E361*J361,2)</f>
        <v>0</v>
      </c>
      <c r="L361" s="243">
        <v>15</v>
      </c>
      <c r="M361" s="243">
        <f>G361*(1+L361/100)</f>
        <v>0</v>
      </c>
      <c r="N361" s="243">
        <v>1.6E-2</v>
      </c>
      <c r="O361" s="243">
        <f>ROUND(E361*N361,2)</f>
        <v>0.02</v>
      </c>
      <c r="P361" s="243">
        <v>0</v>
      </c>
      <c r="Q361" s="243">
        <f>ROUND(E361*P361,2)</f>
        <v>0</v>
      </c>
      <c r="R361" s="243"/>
      <c r="S361" s="243" t="s">
        <v>382</v>
      </c>
      <c r="T361" s="244" t="s">
        <v>190</v>
      </c>
      <c r="U361" s="227">
        <v>0</v>
      </c>
      <c r="V361" s="227">
        <f>ROUND(E361*U361,2)</f>
        <v>0</v>
      </c>
      <c r="W361" s="227"/>
      <c r="X361" s="227" t="s">
        <v>207</v>
      </c>
      <c r="Y361" s="216"/>
      <c r="Z361" s="216"/>
      <c r="AA361" s="216"/>
      <c r="AB361" s="216"/>
      <c r="AC361" s="216"/>
      <c r="AD361" s="216"/>
      <c r="AE361" s="216"/>
      <c r="AF361" s="216"/>
      <c r="AG361" s="216" t="s">
        <v>208</v>
      </c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24"/>
      <c r="B362" s="225"/>
      <c r="C362" s="261" t="s">
        <v>184</v>
      </c>
      <c r="D362" s="229"/>
      <c r="E362" s="230">
        <v>1</v>
      </c>
      <c r="F362" s="227"/>
      <c r="G362" s="227"/>
      <c r="H362" s="227"/>
      <c r="I362" s="227"/>
      <c r="J362" s="227"/>
      <c r="K362" s="227"/>
      <c r="L362" s="227"/>
      <c r="M362" s="227"/>
      <c r="N362" s="227"/>
      <c r="O362" s="227"/>
      <c r="P362" s="227"/>
      <c r="Q362" s="227"/>
      <c r="R362" s="227"/>
      <c r="S362" s="227"/>
      <c r="T362" s="227"/>
      <c r="U362" s="227"/>
      <c r="V362" s="227"/>
      <c r="W362" s="227"/>
      <c r="X362" s="227"/>
      <c r="Y362" s="216"/>
      <c r="Z362" s="216"/>
      <c r="AA362" s="216"/>
      <c r="AB362" s="216"/>
      <c r="AC362" s="216"/>
      <c r="AD362" s="216"/>
      <c r="AE362" s="216"/>
      <c r="AF362" s="216"/>
      <c r="AG362" s="216" t="s">
        <v>165</v>
      </c>
      <c r="AH362" s="216">
        <v>0</v>
      </c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38">
        <v>168</v>
      </c>
      <c r="B363" s="239" t="s">
        <v>656</v>
      </c>
      <c r="C363" s="259" t="s">
        <v>657</v>
      </c>
      <c r="D363" s="240" t="s">
        <v>157</v>
      </c>
      <c r="E363" s="241">
        <v>0.11</v>
      </c>
      <c r="F363" s="242"/>
      <c r="G363" s="243">
        <f>ROUND(E363*F363,2)</f>
        <v>0</v>
      </c>
      <c r="H363" s="242"/>
      <c r="I363" s="243">
        <f>ROUND(E363*H363,2)</f>
        <v>0</v>
      </c>
      <c r="J363" s="242"/>
      <c r="K363" s="243">
        <f>ROUND(E363*J363,2)</f>
        <v>0</v>
      </c>
      <c r="L363" s="243">
        <v>15</v>
      </c>
      <c r="M363" s="243">
        <f>G363*(1+L363/100)</f>
        <v>0</v>
      </c>
      <c r="N363" s="243">
        <v>0</v>
      </c>
      <c r="O363" s="243">
        <f>ROUND(E363*N363,2)</f>
        <v>0</v>
      </c>
      <c r="P363" s="243">
        <v>0</v>
      </c>
      <c r="Q363" s="243">
        <f>ROUND(E363*P363,2)</f>
        <v>0</v>
      </c>
      <c r="R363" s="243" t="s">
        <v>613</v>
      </c>
      <c r="S363" s="243" t="s">
        <v>159</v>
      </c>
      <c r="T363" s="244" t="s">
        <v>159</v>
      </c>
      <c r="U363" s="227">
        <v>2.4470000000000001</v>
      </c>
      <c r="V363" s="227">
        <f>ROUND(E363*U363,2)</f>
        <v>0.27</v>
      </c>
      <c r="W363" s="227"/>
      <c r="X363" s="227" t="s">
        <v>372</v>
      </c>
      <c r="Y363" s="216"/>
      <c r="Z363" s="216"/>
      <c r="AA363" s="216"/>
      <c r="AB363" s="216"/>
      <c r="AC363" s="216"/>
      <c r="AD363" s="216"/>
      <c r="AE363" s="216"/>
      <c r="AF363" s="216"/>
      <c r="AG363" s="216" t="s">
        <v>373</v>
      </c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24"/>
      <c r="B364" s="225"/>
      <c r="C364" s="260" t="s">
        <v>390</v>
      </c>
      <c r="D364" s="245"/>
      <c r="E364" s="245"/>
      <c r="F364" s="245"/>
      <c r="G364" s="245"/>
      <c r="H364" s="227"/>
      <c r="I364" s="227"/>
      <c r="J364" s="227"/>
      <c r="K364" s="227"/>
      <c r="L364" s="227"/>
      <c r="M364" s="227"/>
      <c r="N364" s="227"/>
      <c r="O364" s="227"/>
      <c r="P364" s="227"/>
      <c r="Q364" s="227"/>
      <c r="R364" s="227"/>
      <c r="S364" s="227"/>
      <c r="T364" s="227"/>
      <c r="U364" s="227"/>
      <c r="V364" s="227"/>
      <c r="W364" s="227"/>
      <c r="X364" s="227"/>
      <c r="Y364" s="216"/>
      <c r="Z364" s="216"/>
      <c r="AA364" s="216"/>
      <c r="AB364" s="216"/>
      <c r="AC364" s="216"/>
      <c r="AD364" s="216"/>
      <c r="AE364" s="216"/>
      <c r="AF364" s="216"/>
      <c r="AG364" s="216" t="s">
        <v>163</v>
      </c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>
      <c r="A365" s="232" t="s">
        <v>153</v>
      </c>
      <c r="B365" s="233" t="s">
        <v>110</v>
      </c>
      <c r="C365" s="258" t="s">
        <v>111</v>
      </c>
      <c r="D365" s="234"/>
      <c r="E365" s="235"/>
      <c r="F365" s="236"/>
      <c r="G365" s="236">
        <f>SUMIF(AG366:AG390,"&lt;&gt;NOR",G366:G390)</f>
        <v>0</v>
      </c>
      <c r="H365" s="236"/>
      <c r="I365" s="236">
        <f>SUM(I366:I390)</f>
        <v>0</v>
      </c>
      <c r="J365" s="236"/>
      <c r="K365" s="236">
        <f>SUM(K366:K390)</f>
        <v>0</v>
      </c>
      <c r="L365" s="236"/>
      <c r="M365" s="236">
        <f>SUM(M366:M390)</f>
        <v>0</v>
      </c>
      <c r="N365" s="236"/>
      <c r="O365" s="236">
        <f>SUM(O366:O390)</f>
        <v>0.14000000000000001</v>
      </c>
      <c r="P365" s="236"/>
      <c r="Q365" s="236">
        <f>SUM(Q366:Q390)</f>
        <v>0</v>
      </c>
      <c r="R365" s="236"/>
      <c r="S365" s="236"/>
      <c r="T365" s="237"/>
      <c r="U365" s="231"/>
      <c r="V365" s="231">
        <f>SUM(V366:V390)</f>
        <v>232.26</v>
      </c>
      <c r="W365" s="231"/>
      <c r="X365" s="231"/>
      <c r="AG365" t="s">
        <v>154</v>
      </c>
    </row>
    <row r="366" spans="1:60" ht="20.399999999999999" outlineLevel="1">
      <c r="A366" s="238">
        <v>169</v>
      </c>
      <c r="B366" s="239" t="s">
        <v>658</v>
      </c>
      <c r="C366" s="259" t="s">
        <v>659</v>
      </c>
      <c r="D366" s="240" t="s">
        <v>168</v>
      </c>
      <c r="E366" s="241">
        <v>6.21</v>
      </c>
      <c r="F366" s="242"/>
      <c r="G366" s="243">
        <f>ROUND(E366*F366,2)</f>
        <v>0</v>
      </c>
      <c r="H366" s="242"/>
      <c r="I366" s="243">
        <f>ROUND(E366*H366,2)</f>
        <v>0</v>
      </c>
      <c r="J366" s="242"/>
      <c r="K366" s="243">
        <f>ROUND(E366*J366,2)</f>
        <v>0</v>
      </c>
      <c r="L366" s="243">
        <v>15</v>
      </c>
      <c r="M366" s="243">
        <f>G366*(1+L366/100)</f>
        <v>0</v>
      </c>
      <c r="N366" s="243">
        <v>0</v>
      </c>
      <c r="O366" s="243">
        <f>ROUND(E366*N366,2)</f>
        <v>0</v>
      </c>
      <c r="P366" s="243">
        <v>0</v>
      </c>
      <c r="Q366" s="243">
        <f>ROUND(E366*P366,2)</f>
        <v>0</v>
      </c>
      <c r="R366" s="243" t="s">
        <v>660</v>
      </c>
      <c r="S366" s="243" t="s">
        <v>159</v>
      </c>
      <c r="T366" s="244" t="s">
        <v>159</v>
      </c>
      <c r="U366" s="227">
        <v>1.6E-2</v>
      </c>
      <c r="V366" s="227">
        <f>ROUND(E366*U366,2)</f>
        <v>0.1</v>
      </c>
      <c r="W366" s="227"/>
      <c r="X366" s="227" t="s">
        <v>160</v>
      </c>
      <c r="Y366" s="216"/>
      <c r="Z366" s="216"/>
      <c r="AA366" s="216"/>
      <c r="AB366" s="216"/>
      <c r="AC366" s="216"/>
      <c r="AD366" s="216"/>
      <c r="AE366" s="216"/>
      <c r="AF366" s="216"/>
      <c r="AG366" s="216" t="s">
        <v>161</v>
      </c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24"/>
      <c r="B367" s="225"/>
      <c r="C367" s="261" t="s">
        <v>262</v>
      </c>
      <c r="D367" s="229"/>
      <c r="E367" s="230">
        <v>4</v>
      </c>
      <c r="F367" s="227"/>
      <c r="G367" s="227"/>
      <c r="H367" s="227"/>
      <c r="I367" s="227"/>
      <c r="J367" s="227"/>
      <c r="K367" s="227"/>
      <c r="L367" s="227"/>
      <c r="M367" s="227"/>
      <c r="N367" s="227"/>
      <c r="O367" s="227"/>
      <c r="P367" s="227"/>
      <c r="Q367" s="227"/>
      <c r="R367" s="227"/>
      <c r="S367" s="227"/>
      <c r="T367" s="227"/>
      <c r="U367" s="227"/>
      <c r="V367" s="227"/>
      <c r="W367" s="227"/>
      <c r="X367" s="227"/>
      <c r="Y367" s="216"/>
      <c r="Z367" s="216"/>
      <c r="AA367" s="216"/>
      <c r="AB367" s="216"/>
      <c r="AC367" s="216"/>
      <c r="AD367" s="216"/>
      <c r="AE367" s="216"/>
      <c r="AF367" s="216"/>
      <c r="AG367" s="216" t="s">
        <v>165</v>
      </c>
      <c r="AH367" s="216">
        <v>0</v>
      </c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outlineLevel="1">
      <c r="A368" s="224"/>
      <c r="B368" s="225"/>
      <c r="C368" s="261" t="s">
        <v>263</v>
      </c>
      <c r="D368" s="229"/>
      <c r="E368" s="230">
        <v>2.21</v>
      </c>
      <c r="F368" s="227"/>
      <c r="G368" s="227"/>
      <c r="H368" s="227"/>
      <c r="I368" s="227"/>
      <c r="J368" s="227"/>
      <c r="K368" s="227"/>
      <c r="L368" s="227"/>
      <c r="M368" s="227"/>
      <c r="N368" s="227"/>
      <c r="O368" s="227"/>
      <c r="P368" s="227"/>
      <c r="Q368" s="227"/>
      <c r="R368" s="227"/>
      <c r="S368" s="227"/>
      <c r="T368" s="227"/>
      <c r="U368" s="227"/>
      <c r="V368" s="227"/>
      <c r="W368" s="227"/>
      <c r="X368" s="227"/>
      <c r="Y368" s="216"/>
      <c r="Z368" s="216"/>
      <c r="AA368" s="216"/>
      <c r="AB368" s="216"/>
      <c r="AC368" s="216"/>
      <c r="AD368" s="216"/>
      <c r="AE368" s="216"/>
      <c r="AF368" s="216"/>
      <c r="AG368" s="216" t="s">
        <v>165</v>
      </c>
      <c r="AH368" s="216">
        <v>0</v>
      </c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38">
        <v>170</v>
      </c>
      <c r="B369" s="239" t="s">
        <v>661</v>
      </c>
      <c r="C369" s="259" t="s">
        <v>662</v>
      </c>
      <c r="D369" s="240" t="s">
        <v>168</v>
      </c>
      <c r="E369" s="241">
        <v>6.21</v>
      </c>
      <c r="F369" s="242"/>
      <c r="G369" s="243">
        <f>ROUND(E369*F369,2)</f>
        <v>0</v>
      </c>
      <c r="H369" s="242"/>
      <c r="I369" s="243">
        <f>ROUND(E369*H369,2)</f>
        <v>0</v>
      </c>
      <c r="J369" s="242"/>
      <c r="K369" s="243">
        <f>ROUND(E369*J369,2)</f>
        <v>0</v>
      </c>
      <c r="L369" s="243">
        <v>15</v>
      </c>
      <c r="M369" s="243">
        <f>G369*(1+L369/100)</f>
        <v>0</v>
      </c>
      <c r="N369" s="243">
        <v>1.1E-4</v>
      </c>
      <c r="O369" s="243">
        <f>ROUND(E369*N369,2)</f>
        <v>0</v>
      </c>
      <c r="P369" s="243">
        <v>0</v>
      </c>
      <c r="Q369" s="243">
        <f>ROUND(E369*P369,2)</f>
        <v>0</v>
      </c>
      <c r="R369" s="243" t="s">
        <v>660</v>
      </c>
      <c r="S369" s="243" t="s">
        <v>159</v>
      </c>
      <c r="T369" s="244" t="s">
        <v>159</v>
      </c>
      <c r="U369" s="227">
        <v>0.05</v>
      </c>
      <c r="V369" s="227">
        <f>ROUND(E369*U369,2)</f>
        <v>0.31</v>
      </c>
      <c r="W369" s="227"/>
      <c r="X369" s="227" t="s">
        <v>160</v>
      </c>
      <c r="Y369" s="216"/>
      <c r="Z369" s="216"/>
      <c r="AA369" s="216"/>
      <c r="AB369" s="216"/>
      <c r="AC369" s="216"/>
      <c r="AD369" s="216"/>
      <c r="AE369" s="216"/>
      <c r="AF369" s="216"/>
      <c r="AG369" s="216" t="s">
        <v>161</v>
      </c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24"/>
      <c r="B370" s="225"/>
      <c r="C370" s="261" t="s">
        <v>262</v>
      </c>
      <c r="D370" s="229"/>
      <c r="E370" s="230">
        <v>4</v>
      </c>
      <c r="F370" s="227"/>
      <c r="G370" s="227"/>
      <c r="H370" s="227"/>
      <c r="I370" s="227"/>
      <c r="J370" s="227"/>
      <c r="K370" s="227"/>
      <c r="L370" s="227"/>
      <c r="M370" s="227"/>
      <c r="N370" s="227"/>
      <c r="O370" s="227"/>
      <c r="P370" s="227"/>
      <c r="Q370" s="227"/>
      <c r="R370" s="227"/>
      <c r="S370" s="227"/>
      <c r="T370" s="227"/>
      <c r="U370" s="227"/>
      <c r="V370" s="227"/>
      <c r="W370" s="227"/>
      <c r="X370" s="227"/>
      <c r="Y370" s="216"/>
      <c r="Z370" s="216"/>
      <c r="AA370" s="216"/>
      <c r="AB370" s="216"/>
      <c r="AC370" s="216"/>
      <c r="AD370" s="216"/>
      <c r="AE370" s="216"/>
      <c r="AF370" s="216"/>
      <c r="AG370" s="216" t="s">
        <v>165</v>
      </c>
      <c r="AH370" s="216">
        <v>0</v>
      </c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24"/>
      <c r="B371" s="225"/>
      <c r="C371" s="261" t="s">
        <v>263</v>
      </c>
      <c r="D371" s="229"/>
      <c r="E371" s="230">
        <v>2.21</v>
      </c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  <c r="P371" s="227"/>
      <c r="Q371" s="227"/>
      <c r="R371" s="227"/>
      <c r="S371" s="227"/>
      <c r="T371" s="227"/>
      <c r="U371" s="227"/>
      <c r="V371" s="227"/>
      <c r="W371" s="227"/>
      <c r="X371" s="227"/>
      <c r="Y371" s="216"/>
      <c r="Z371" s="216"/>
      <c r="AA371" s="216"/>
      <c r="AB371" s="216"/>
      <c r="AC371" s="216"/>
      <c r="AD371" s="216"/>
      <c r="AE371" s="216"/>
      <c r="AF371" s="216"/>
      <c r="AG371" s="216" t="s">
        <v>165</v>
      </c>
      <c r="AH371" s="216">
        <v>0</v>
      </c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ht="20.399999999999999" outlineLevel="1">
      <c r="A372" s="238">
        <v>171</v>
      </c>
      <c r="B372" s="239" t="s">
        <v>663</v>
      </c>
      <c r="C372" s="259" t="s">
        <v>664</v>
      </c>
      <c r="D372" s="240" t="s">
        <v>283</v>
      </c>
      <c r="E372" s="241">
        <v>3.1230000000000002</v>
      </c>
      <c r="F372" s="242"/>
      <c r="G372" s="243">
        <f>ROUND(E372*F372,2)</f>
        <v>0</v>
      </c>
      <c r="H372" s="242"/>
      <c r="I372" s="243">
        <f>ROUND(E372*H372,2)</f>
        <v>0</v>
      </c>
      <c r="J372" s="242"/>
      <c r="K372" s="243">
        <f>ROUND(E372*J372,2)</f>
        <v>0</v>
      </c>
      <c r="L372" s="243">
        <v>15</v>
      </c>
      <c r="M372" s="243">
        <f>G372*(1+L372/100)</f>
        <v>0</v>
      </c>
      <c r="N372" s="243">
        <v>3.2000000000000003E-4</v>
      </c>
      <c r="O372" s="243">
        <f>ROUND(E372*N372,2)</f>
        <v>0</v>
      </c>
      <c r="P372" s="243">
        <v>0</v>
      </c>
      <c r="Q372" s="243">
        <f>ROUND(E372*P372,2)</f>
        <v>0</v>
      </c>
      <c r="R372" s="243" t="s">
        <v>660</v>
      </c>
      <c r="S372" s="243" t="s">
        <v>159</v>
      </c>
      <c r="T372" s="244" t="s">
        <v>159</v>
      </c>
      <c r="U372" s="227">
        <v>0.23599999999999999</v>
      </c>
      <c r="V372" s="227">
        <f>ROUND(E372*U372,2)</f>
        <v>0.74</v>
      </c>
      <c r="W372" s="227"/>
      <c r="X372" s="227" t="s">
        <v>160</v>
      </c>
      <c r="Y372" s="216"/>
      <c r="Z372" s="216"/>
      <c r="AA372" s="216"/>
      <c r="AB372" s="216"/>
      <c r="AC372" s="216"/>
      <c r="AD372" s="216"/>
      <c r="AE372" s="216"/>
      <c r="AF372" s="216"/>
      <c r="AG372" s="216" t="s">
        <v>161</v>
      </c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24"/>
      <c r="B373" s="225"/>
      <c r="C373" s="261" t="s">
        <v>665</v>
      </c>
      <c r="D373" s="229"/>
      <c r="E373" s="230">
        <v>3.1230000000000002</v>
      </c>
      <c r="F373" s="227"/>
      <c r="G373" s="227"/>
      <c r="H373" s="227"/>
      <c r="I373" s="227"/>
      <c r="J373" s="227"/>
      <c r="K373" s="227"/>
      <c r="L373" s="227"/>
      <c r="M373" s="227"/>
      <c r="N373" s="227"/>
      <c r="O373" s="227"/>
      <c r="P373" s="227"/>
      <c r="Q373" s="227"/>
      <c r="R373" s="227"/>
      <c r="S373" s="227"/>
      <c r="T373" s="227"/>
      <c r="U373" s="227"/>
      <c r="V373" s="227"/>
      <c r="W373" s="227"/>
      <c r="X373" s="227"/>
      <c r="Y373" s="216"/>
      <c r="Z373" s="216"/>
      <c r="AA373" s="216"/>
      <c r="AB373" s="216"/>
      <c r="AC373" s="216"/>
      <c r="AD373" s="216"/>
      <c r="AE373" s="216"/>
      <c r="AF373" s="216"/>
      <c r="AG373" s="216" t="s">
        <v>165</v>
      </c>
      <c r="AH373" s="216">
        <v>0</v>
      </c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ht="30.6" outlineLevel="1">
      <c r="A374" s="238">
        <v>172</v>
      </c>
      <c r="B374" s="239" t="s">
        <v>666</v>
      </c>
      <c r="C374" s="259" t="s">
        <v>667</v>
      </c>
      <c r="D374" s="240" t="s">
        <v>283</v>
      </c>
      <c r="E374" s="241">
        <v>3.05</v>
      </c>
      <c r="F374" s="242"/>
      <c r="G374" s="243">
        <f>ROUND(E374*F374,2)</f>
        <v>0</v>
      </c>
      <c r="H374" s="242"/>
      <c r="I374" s="243">
        <f>ROUND(E374*H374,2)</f>
        <v>0</v>
      </c>
      <c r="J374" s="242"/>
      <c r="K374" s="243">
        <f>ROUND(E374*J374,2)</f>
        <v>0</v>
      </c>
      <c r="L374" s="243">
        <v>15</v>
      </c>
      <c r="M374" s="243">
        <f>G374*(1+L374/100)</f>
        <v>0</v>
      </c>
      <c r="N374" s="243">
        <v>1.4999999999999999E-4</v>
      </c>
      <c r="O374" s="243">
        <f>ROUND(E374*N374,2)</f>
        <v>0</v>
      </c>
      <c r="P374" s="243">
        <v>0</v>
      </c>
      <c r="Q374" s="243">
        <f>ROUND(E374*P374,2)</f>
        <v>0</v>
      </c>
      <c r="R374" s="243" t="s">
        <v>660</v>
      </c>
      <c r="S374" s="243" t="s">
        <v>159</v>
      </c>
      <c r="T374" s="244" t="s">
        <v>159</v>
      </c>
      <c r="U374" s="227">
        <v>0.15</v>
      </c>
      <c r="V374" s="227">
        <f>ROUND(E374*U374,2)</f>
        <v>0.46</v>
      </c>
      <c r="W374" s="227"/>
      <c r="X374" s="227" t="s">
        <v>160</v>
      </c>
      <c r="Y374" s="216"/>
      <c r="Z374" s="216"/>
      <c r="AA374" s="216"/>
      <c r="AB374" s="216"/>
      <c r="AC374" s="216"/>
      <c r="AD374" s="216"/>
      <c r="AE374" s="216"/>
      <c r="AF374" s="216"/>
      <c r="AG374" s="216" t="s">
        <v>161</v>
      </c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24"/>
      <c r="B375" s="225"/>
      <c r="C375" s="261" t="s">
        <v>668</v>
      </c>
      <c r="D375" s="229"/>
      <c r="E375" s="230">
        <v>3.05</v>
      </c>
      <c r="F375" s="227"/>
      <c r="G375" s="227"/>
      <c r="H375" s="227"/>
      <c r="I375" s="227"/>
      <c r="J375" s="227"/>
      <c r="K375" s="227"/>
      <c r="L375" s="227"/>
      <c r="M375" s="227"/>
      <c r="N375" s="227"/>
      <c r="O375" s="227"/>
      <c r="P375" s="227"/>
      <c r="Q375" s="227"/>
      <c r="R375" s="227"/>
      <c r="S375" s="227"/>
      <c r="T375" s="227"/>
      <c r="U375" s="227"/>
      <c r="V375" s="227"/>
      <c r="W375" s="227"/>
      <c r="X375" s="227"/>
      <c r="Y375" s="216"/>
      <c r="Z375" s="216"/>
      <c r="AA375" s="216"/>
      <c r="AB375" s="216"/>
      <c r="AC375" s="216"/>
      <c r="AD375" s="216"/>
      <c r="AE375" s="216"/>
      <c r="AF375" s="216"/>
      <c r="AG375" s="216" t="s">
        <v>165</v>
      </c>
      <c r="AH375" s="216">
        <v>0</v>
      </c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ht="20.399999999999999" outlineLevel="1">
      <c r="A376" s="238">
        <v>173</v>
      </c>
      <c r="B376" s="239" t="s">
        <v>669</v>
      </c>
      <c r="C376" s="259" t="s">
        <v>670</v>
      </c>
      <c r="D376" s="240" t="s">
        <v>168</v>
      </c>
      <c r="E376" s="241">
        <v>6.21</v>
      </c>
      <c r="F376" s="242"/>
      <c r="G376" s="243">
        <f>ROUND(E376*F376,2)</f>
        <v>0</v>
      </c>
      <c r="H376" s="242"/>
      <c r="I376" s="243">
        <f>ROUND(E376*H376,2)</f>
        <v>0</v>
      </c>
      <c r="J376" s="242"/>
      <c r="K376" s="243">
        <f>ROUND(E376*J376,2)</f>
        <v>0</v>
      </c>
      <c r="L376" s="243">
        <v>15</v>
      </c>
      <c r="M376" s="243">
        <f>G376*(1+L376/100)</f>
        <v>0</v>
      </c>
      <c r="N376" s="243">
        <v>0</v>
      </c>
      <c r="O376" s="243">
        <f>ROUND(E376*N376,2)</f>
        <v>0</v>
      </c>
      <c r="P376" s="243">
        <v>0</v>
      </c>
      <c r="Q376" s="243">
        <f>ROUND(E376*P376,2)</f>
        <v>0</v>
      </c>
      <c r="R376" s="243" t="s">
        <v>660</v>
      </c>
      <c r="S376" s="243" t="s">
        <v>159</v>
      </c>
      <c r="T376" s="244" t="s">
        <v>159</v>
      </c>
      <c r="U376" s="227">
        <v>0.03</v>
      </c>
      <c r="V376" s="227">
        <f>ROUND(E376*U376,2)</f>
        <v>0.19</v>
      </c>
      <c r="W376" s="227"/>
      <c r="X376" s="227" t="s">
        <v>160</v>
      </c>
      <c r="Y376" s="216"/>
      <c r="Z376" s="216"/>
      <c r="AA376" s="216"/>
      <c r="AB376" s="216"/>
      <c r="AC376" s="216"/>
      <c r="AD376" s="216"/>
      <c r="AE376" s="216"/>
      <c r="AF376" s="216"/>
      <c r="AG376" s="216" t="s">
        <v>161</v>
      </c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24"/>
      <c r="B377" s="225"/>
      <c r="C377" s="261" t="s">
        <v>262</v>
      </c>
      <c r="D377" s="229"/>
      <c r="E377" s="230">
        <v>4</v>
      </c>
      <c r="F377" s="227"/>
      <c r="G377" s="227"/>
      <c r="H377" s="227"/>
      <c r="I377" s="227"/>
      <c r="J377" s="227"/>
      <c r="K377" s="227"/>
      <c r="L377" s="227"/>
      <c r="M377" s="227"/>
      <c r="N377" s="227"/>
      <c r="O377" s="227"/>
      <c r="P377" s="227"/>
      <c r="Q377" s="227"/>
      <c r="R377" s="227"/>
      <c r="S377" s="227"/>
      <c r="T377" s="227"/>
      <c r="U377" s="227"/>
      <c r="V377" s="227"/>
      <c r="W377" s="227"/>
      <c r="X377" s="227"/>
      <c r="Y377" s="216"/>
      <c r="Z377" s="216"/>
      <c r="AA377" s="216"/>
      <c r="AB377" s="216"/>
      <c r="AC377" s="216"/>
      <c r="AD377" s="216"/>
      <c r="AE377" s="216"/>
      <c r="AF377" s="216"/>
      <c r="AG377" s="216" t="s">
        <v>165</v>
      </c>
      <c r="AH377" s="216">
        <v>0</v>
      </c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24"/>
      <c r="B378" s="225"/>
      <c r="C378" s="261" t="s">
        <v>263</v>
      </c>
      <c r="D378" s="229"/>
      <c r="E378" s="230">
        <v>2.21</v>
      </c>
      <c r="F378" s="227"/>
      <c r="G378" s="227"/>
      <c r="H378" s="227"/>
      <c r="I378" s="227"/>
      <c r="J378" s="227"/>
      <c r="K378" s="227"/>
      <c r="L378" s="227"/>
      <c r="M378" s="227"/>
      <c r="N378" s="227"/>
      <c r="O378" s="227"/>
      <c r="P378" s="227"/>
      <c r="Q378" s="227"/>
      <c r="R378" s="227"/>
      <c r="S378" s="227"/>
      <c r="T378" s="227"/>
      <c r="U378" s="227"/>
      <c r="V378" s="227"/>
      <c r="W378" s="227"/>
      <c r="X378" s="227"/>
      <c r="Y378" s="216"/>
      <c r="Z378" s="216"/>
      <c r="AA378" s="216"/>
      <c r="AB378" s="216"/>
      <c r="AC378" s="216"/>
      <c r="AD378" s="216"/>
      <c r="AE378" s="216"/>
      <c r="AF378" s="216"/>
      <c r="AG378" s="216" t="s">
        <v>165</v>
      </c>
      <c r="AH378" s="216">
        <v>0</v>
      </c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ht="20.399999999999999" outlineLevel="1">
      <c r="A379" s="238">
        <v>174</v>
      </c>
      <c r="B379" s="239" t="s">
        <v>671</v>
      </c>
      <c r="C379" s="259" t="s">
        <v>672</v>
      </c>
      <c r="D379" s="240" t="s">
        <v>168</v>
      </c>
      <c r="E379" s="241">
        <v>1.06</v>
      </c>
      <c r="F379" s="242"/>
      <c r="G379" s="243">
        <f>ROUND(E379*F379,2)</f>
        <v>0</v>
      </c>
      <c r="H379" s="242"/>
      <c r="I379" s="243">
        <f>ROUND(E379*H379,2)</f>
        <v>0</v>
      </c>
      <c r="J379" s="242"/>
      <c r="K379" s="243">
        <f>ROUND(E379*J379,2)</f>
        <v>0</v>
      </c>
      <c r="L379" s="243">
        <v>15</v>
      </c>
      <c r="M379" s="243">
        <f>G379*(1+L379/100)</f>
        <v>0</v>
      </c>
      <c r="N379" s="243">
        <v>0</v>
      </c>
      <c r="O379" s="243">
        <f>ROUND(E379*N379,2)</f>
        <v>0</v>
      </c>
      <c r="P379" s="243">
        <v>0</v>
      </c>
      <c r="Q379" s="243">
        <f>ROUND(E379*P379,2)</f>
        <v>0</v>
      </c>
      <c r="R379" s="243" t="s">
        <v>660</v>
      </c>
      <c r="S379" s="243" t="s">
        <v>159</v>
      </c>
      <c r="T379" s="244" t="s">
        <v>159</v>
      </c>
      <c r="U379" s="227">
        <v>0.16600000000000001</v>
      </c>
      <c r="V379" s="227">
        <f>ROUND(E379*U379,2)</f>
        <v>0.18</v>
      </c>
      <c r="W379" s="227"/>
      <c r="X379" s="227" t="s">
        <v>160</v>
      </c>
      <c r="Y379" s="216"/>
      <c r="Z379" s="216"/>
      <c r="AA379" s="216"/>
      <c r="AB379" s="216"/>
      <c r="AC379" s="216"/>
      <c r="AD379" s="216"/>
      <c r="AE379" s="216"/>
      <c r="AF379" s="216"/>
      <c r="AG379" s="216" t="s">
        <v>161</v>
      </c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24"/>
      <c r="B380" s="225"/>
      <c r="C380" s="261" t="s">
        <v>673</v>
      </c>
      <c r="D380" s="229"/>
      <c r="E380" s="230">
        <v>1.06</v>
      </c>
      <c r="F380" s="227"/>
      <c r="G380" s="227"/>
      <c r="H380" s="227"/>
      <c r="I380" s="227"/>
      <c r="J380" s="227"/>
      <c r="K380" s="227"/>
      <c r="L380" s="227"/>
      <c r="M380" s="227"/>
      <c r="N380" s="227"/>
      <c r="O380" s="227"/>
      <c r="P380" s="227"/>
      <c r="Q380" s="227"/>
      <c r="R380" s="227"/>
      <c r="S380" s="227"/>
      <c r="T380" s="227"/>
      <c r="U380" s="227"/>
      <c r="V380" s="227"/>
      <c r="W380" s="227"/>
      <c r="X380" s="227"/>
      <c r="Y380" s="216"/>
      <c r="Z380" s="216"/>
      <c r="AA380" s="216"/>
      <c r="AB380" s="216"/>
      <c r="AC380" s="216"/>
      <c r="AD380" s="216"/>
      <c r="AE380" s="216"/>
      <c r="AF380" s="216"/>
      <c r="AG380" s="216" t="s">
        <v>165</v>
      </c>
      <c r="AH380" s="216">
        <v>0</v>
      </c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ht="20.399999999999999" outlineLevel="1">
      <c r="A381" s="238">
        <v>175</v>
      </c>
      <c r="B381" s="239" t="s">
        <v>674</v>
      </c>
      <c r="C381" s="259" t="s">
        <v>675</v>
      </c>
      <c r="D381" s="240" t="s">
        <v>168</v>
      </c>
      <c r="E381" s="241">
        <v>2.21</v>
      </c>
      <c r="F381" s="242"/>
      <c r="G381" s="243">
        <f>ROUND(E381*F381,2)</f>
        <v>0</v>
      </c>
      <c r="H381" s="242"/>
      <c r="I381" s="243">
        <f>ROUND(E381*H381,2)</f>
        <v>0</v>
      </c>
      <c r="J381" s="242"/>
      <c r="K381" s="243">
        <f>ROUND(E381*J381,2)</f>
        <v>0</v>
      </c>
      <c r="L381" s="243">
        <v>15</v>
      </c>
      <c r="M381" s="243">
        <f>G381*(1+L381/100)</f>
        <v>0</v>
      </c>
      <c r="N381" s="243">
        <v>2.1649999999999999E-2</v>
      </c>
      <c r="O381" s="243">
        <f>ROUND(E381*N381,2)</f>
        <v>0.05</v>
      </c>
      <c r="P381" s="243">
        <v>0</v>
      </c>
      <c r="Q381" s="243">
        <f>ROUND(E381*P381,2)</f>
        <v>0</v>
      </c>
      <c r="R381" s="243" t="s">
        <v>635</v>
      </c>
      <c r="S381" s="243" t="s">
        <v>159</v>
      </c>
      <c r="T381" s="244" t="s">
        <v>159</v>
      </c>
      <c r="U381" s="227">
        <v>19.964400000000001</v>
      </c>
      <c r="V381" s="227">
        <f>ROUND(E381*U381,2)</f>
        <v>44.12</v>
      </c>
      <c r="W381" s="227"/>
      <c r="X381" s="227" t="s">
        <v>394</v>
      </c>
      <c r="Y381" s="216"/>
      <c r="Z381" s="216"/>
      <c r="AA381" s="216"/>
      <c r="AB381" s="216"/>
      <c r="AC381" s="216"/>
      <c r="AD381" s="216"/>
      <c r="AE381" s="216"/>
      <c r="AF381" s="216"/>
      <c r="AG381" s="216" t="s">
        <v>395</v>
      </c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24"/>
      <c r="B382" s="225"/>
      <c r="C382" s="261" t="s">
        <v>676</v>
      </c>
      <c r="D382" s="229"/>
      <c r="E382" s="230">
        <v>2.21</v>
      </c>
      <c r="F382" s="227"/>
      <c r="G382" s="227"/>
      <c r="H382" s="227"/>
      <c r="I382" s="227"/>
      <c r="J382" s="227"/>
      <c r="K382" s="227"/>
      <c r="L382" s="227"/>
      <c r="M382" s="227"/>
      <c r="N382" s="227"/>
      <c r="O382" s="227"/>
      <c r="P382" s="227"/>
      <c r="Q382" s="227"/>
      <c r="R382" s="227"/>
      <c r="S382" s="227"/>
      <c r="T382" s="227"/>
      <c r="U382" s="227"/>
      <c r="V382" s="227"/>
      <c r="W382" s="227"/>
      <c r="X382" s="227"/>
      <c r="Y382" s="216"/>
      <c r="Z382" s="216"/>
      <c r="AA382" s="216"/>
      <c r="AB382" s="216"/>
      <c r="AC382" s="216"/>
      <c r="AD382" s="216"/>
      <c r="AE382" s="216"/>
      <c r="AF382" s="216"/>
      <c r="AG382" s="216" t="s">
        <v>165</v>
      </c>
      <c r="AH382" s="216">
        <v>0</v>
      </c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ht="20.399999999999999" outlineLevel="1">
      <c r="A383" s="238">
        <v>176</v>
      </c>
      <c r="B383" s="239" t="s">
        <v>677</v>
      </c>
      <c r="C383" s="259" t="s">
        <v>678</v>
      </c>
      <c r="D383" s="240" t="s">
        <v>168</v>
      </c>
      <c r="E383" s="241">
        <v>2.94</v>
      </c>
      <c r="F383" s="242"/>
      <c r="G383" s="243">
        <f>ROUND(E383*F383,2)</f>
        <v>0</v>
      </c>
      <c r="H383" s="242"/>
      <c r="I383" s="243">
        <f>ROUND(E383*H383,2)</f>
        <v>0</v>
      </c>
      <c r="J383" s="242"/>
      <c r="K383" s="243">
        <f>ROUND(E383*J383,2)</f>
        <v>0</v>
      </c>
      <c r="L383" s="243">
        <v>15</v>
      </c>
      <c r="M383" s="243">
        <f>G383*(1+L383/100)</f>
        <v>0</v>
      </c>
      <c r="N383" s="243">
        <v>2.0910000000000002E-2</v>
      </c>
      <c r="O383" s="243">
        <f>ROUND(E383*N383,2)</f>
        <v>0.06</v>
      </c>
      <c r="P383" s="243">
        <v>0</v>
      </c>
      <c r="Q383" s="243">
        <f>ROUND(E383*P383,2)</f>
        <v>0</v>
      </c>
      <c r="R383" s="243" t="s">
        <v>635</v>
      </c>
      <c r="S383" s="243" t="s">
        <v>159</v>
      </c>
      <c r="T383" s="244" t="s">
        <v>159</v>
      </c>
      <c r="U383" s="227">
        <v>45.407200000000003</v>
      </c>
      <c r="V383" s="227">
        <f>ROUND(E383*U383,2)</f>
        <v>133.5</v>
      </c>
      <c r="W383" s="227"/>
      <c r="X383" s="227" t="s">
        <v>394</v>
      </c>
      <c r="Y383" s="216"/>
      <c r="Z383" s="216"/>
      <c r="AA383" s="216"/>
      <c r="AB383" s="216"/>
      <c r="AC383" s="216"/>
      <c r="AD383" s="216"/>
      <c r="AE383" s="216"/>
      <c r="AF383" s="216"/>
      <c r="AG383" s="216" t="s">
        <v>395</v>
      </c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24"/>
      <c r="B384" s="225"/>
      <c r="C384" s="261" t="s">
        <v>679</v>
      </c>
      <c r="D384" s="229"/>
      <c r="E384" s="230">
        <v>2.94</v>
      </c>
      <c r="F384" s="227"/>
      <c r="G384" s="227"/>
      <c r="H384" s="227"/>
      <c r="I384" s="227"/>
      <c r="J384" s="227"/>
      <c r="K384" s="227"/>
      <c r="L384" s="227"/>
      <c r="M384" s="227"/>
      <c r="N384" s="227"/>
      <c r="O384" s="227"/>
      <c r="P384" s="227"/>
      <c r="Q384" s="227"/>
      <c r="R384" s="227"/>
      <c r="S384" s="227"/>
      <c r="T384" s="227"/>
      <c r="U384" s="227"/>
      <c r="V384" s="227"/>
      <c r="W384" s="227"/>
      <c r="X384" s="227"/>
      <c r="Y384" s="216"/>
      <c r="Z384" s="216"/>
      <c r="AA384" s="216"/>
      <c r="AB384" s="216"/>
      <c r="AC384" s="216"/>
      <c r="AD384" s="216"/>
      <c r="AE384" s="216"/>
      <c r="AF384" s="216"/>
      <c r="AG384" s="216" t="s">
        <v>165</v>
      </c>
      <c r="AH384" s="216">
        <v>0</v>
      </c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ht="20.399999999999999" outlineLevel="1">
      <c r="A385" s="238">
        <v>177</v>
      </c>
      <c r="B385" s="239" t="s">
        <v>680</v>
      </c>
      <c r="C385" s="259" t="s">
        <v>681</v>
      </c>
      <c r="D385" s="240" t="s">
        <v>168</v>
      </c>
      <c r="E385" s="241">
        <v>1.06</v>
      </c>
      <c r="F385" s="242"/>
      <c r="G385" s="243">
        <f>ROUND(E385*F385,2)</f>
        <v>0</v>
      </c>
      <c r="H385" s="242"/>
      <c r="I385" s="243">
        <f>ROUND(E385*H385,2)</f>
        <v>0</v>
      </c>
      <c r="J385" s="242"/>
      <c r="K385" s="243">
        <f>ROUND(E385*J385,2)</f>
        <v>0</v>
      </c>
      <c r="L385" s="243">
        <v>15</v>
      </c>
      <c r="M385" s="243">
        <f>G385*(1+L385/100)</f>
        <v>0</v>
      </c>
      <c r="N385" s="243">
        <v>2.581E-2</v>
      </c>
      <c r="O385" s="243">
        <f>ROUND(E385*N385,2)</f>
        <v>0.03</v>
      </c>
      <c r="P385" s="243">
        <v>0</v>
      </c>
      <c r="Q385" s="243">
        <f>ROUND(E385*P385,2)</f>
        <v>0</v>
      </c>
      <c r="R385" s="243" t="s">
        <v>635</v>
      </c>
      <c r="S385" s="243" t="s">
        <v>159</v>
      </c>
      <c r="T385" s="244" t="s">
        <v>159</v>
      </c>
      <c r="U385" s="227">
        <v>49.674079999999996</v>
      </c>
      <c r="V385" s="227">
        <f>ROUND(E385*U385,2)</f>
        <v>52.65</v>
      </c>
      <c r="W385" s="227"/>
      <c r="X385" s="227" t="s">
        <v>394</v>
      </c>
      <c r="Y385" s="216"/>
      <c r="Z385" s="216"/>
      <c r="AA385" s="216"/>
      <c r="AB385" s="216"/>
      <c r="AC385" s="216"/>
      <c r="AD385" s="216"/>
      <c r="AE385" s="216"/>
      <c r="AF385" s="216"/>
      <c r="AG385" s="216" t="s">
        <v>395</v>
      </c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24"/>
      <c r="B386" s="225"/>
      <c r="C386" s="261" t="s">
        <v>682</v>
      </c>
      <c r="D386" s="229"/>
      <c r="E386" s="230">
        <v>1.06</v>
      </c>
      <c r="F386" s="227"/>
      <c r="G386" s="227"/>
      <c r="H386" s="227"/>
      <c r="I386" s="227"/>
      <c r="J386" s="227"/>
      <c r="K386" s="227"/>
      <c r="L386" s="227"/>
      <c r="M386" s="227"/>
      <c r="N386" s="227"/>
      <c r="O386" s="227"/>
      <c r="P386" s="227"/>
      <c r="Q386" s="227"/>
      <c r="R386" s="227"/>
      <c r="S386" s="227"/>
      <c r="T386" s="227"/>
      <c r="U386" s="227"/>
      <c r="V386" s="227"/>
      <c r="W386" s="227"/>
      <c r="X386" s="227"/>
      <c r="Y386" s="216"/>
      <c r="Z386" s="216"/>
      <c r="AA386" s="216"/>
      <c r="AB386" s="216"/>
      <c r="AC386" s="216"/>
      <c r="AD386" s="216"/>
      <c r="AE386" s="216"/>
      <c r="AF386" s="216"/>
      <c r="AG386" s="216" t="s">
        <v>165</v>
      </c>
      <c r="AH386" s="216">
        <v>0</v>
      </c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8">
        <v>178</v>
      </c>
      <c r="B387" s="239" t="s">
        <v>683</v>
      </c>
      <c r="C387" s="259" t="s">
        <v>684</v>
      </c>
      <c r="D387" s="240" t="s">
        <v>168</v>
      </c>
      <c r="E387" s="241">
        <v>0.34977999999999998</v>
      </c>
      <c r="F387" s="242"/>
      <c r="G387" s="243">
        <f>ROUND(E387*F387,2)</f>
        <v>0</v>
      </c>
      <c r="H387" s="242"/>
      <c r="I387" s="243">
        <f>ROUND(E387*H387,2)</f>
        <v>0</v>
      </c>
      <c r="J387" s="242"/>
      <c r="K387" s="243">
        <f>ROUND(E387*J387,2)</f>
        <v>0</v>
      </c>
      <c r="L387" s="243">
        <v>15</v>
      </c>
      <c r="M387" s="243">
        <f>G387*(1+L387/100)</f>
        <v>0</v>
      </c>
      <c r="N387" s="243">
        <v>1.4200000000000001E-2</v>
      </c>
      <c r="O387" s="243">
        <f>ROUND(E387*N387,2)</f>
        <v>0</v>
      </c>
      <c r="P387" s="243">
        <v>0</v>
      </c>
      <c r="Q387" s="243">
        <f>ROUND(E387*P387,2)</f>
        <v>0</v>
      </c>
      <c r="R387" s="243" t="s">
        <v>206</v>
      </c>
      <c r="S387" s="243" t="s">
        <v>159</v>
      </c>
      <c r="T387" s="244" t="s">
        <v>159</v>
      </c>
      <c r="U387" s="227">
        <v>0</v>
      </c>
      <c r="V387" s="227">
        <f>ROUND(E387*U387,2)</f>
        <v>0</v>
      </c>
      <c r="W387" s="227"/>
      <c r="X387" s="227" t="s">
        <v>207</v>
      </c>
      <c r="Y387" s="216"/>
      <c r="Z387" s="216"/>
      <c r="AA387" s="216"/>
      <c r="AB387" s="216"/>
      <c r="AC387" s="216"/>
      <c r="AD387" s="216"/>
      <c r="AE387" s="216"/>
      <c r="AF387" s="216"/>
      <c r="AG387" s="216" t="s">
        <v>208</v>
      </c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ht="20.399999999999999" outlineLevel="1">
      <c r="A388" s="224"/>
      <c r="B388" s="225"/>
      <c r="C388" s="261" t="s">
        <v>685</v>
      </c>
      <c r="D388" s="229"/>
      <c r="E388" s="230">
        <v>0.34977999999999998</v>
      </c>
      <c r="F388" s="227"/>
      <c r="G388" s="227"/>
      <c r="H388" s="227"/>
      <c r="I388" s="227"/>
      <c r="J388" s="227"/>
      <c r="K388" s="227"/>
      <c r="L388" s="227"/>
      <c r="M388" s="227"/>
      <c r="N388" s="227"/>
      <c r="O388" s="227"/>
      <c r="P388" s="227"/>
      <c r="Q388" s="227"/>
      <c r="R388" s="227"/>
      <c r="S388" s="227"/>
      <c r="T388" s="227"/>
      <c r="U388" s="227"/>
      <c r="V388" s="227"/>
      <c r="W388" s="227"/>
      <c r="X388" s="227"/>
      <c r="Y388" s="216"/>
      <c r="Z388" s="216"/>
      <c r="AA388" s="216"/>
      <c r="AB388" s="216"/>
      <c r="AC388" s="216"/>
      <c r="AD388" s="216"/>
      <c r="AE388" s="216"/>
      <c r="AF388" s="216"/>
      <c r="AG388" s="216" t="s">
        <v>165</v>
      </c>
      <c r="AH388" s="216">
        <v>0</v>
      </c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8">
        <v>179</v>
      </c>
      <c r="B389" s="239" t="s">
        <v>686</v>
      </c>
      <c r="C389" s="259" t="s">
        <v>687</v>
      </c>
      <c r="D389" s="240" t="s">
        <v>157</v>
      </c>
      <c r="E389" s="241">
        <v>7.11E-3</v>
      </c>
      <c r="F389" s="242"/>
      <c r="G389" s="243">
        <f>ROUND(E389*F389,2)</f>
        <v>0</v>
      </c>
      <c r="H389" s="242"/>
      <c r="I389" s="243">
        <f>ROUND(E389*H389,2)</f>
        <v>0</v>
      </c>
      <c r="J389" s="242"/>
      <c r="K389" s="243">
        <f>ROUND(E389*J389,2)</f>
        <v>0</v>
      </c>
      <c r="L389" s="243">
        <v>15</v>
      </c>
      <c r="M389" s="243">
        <f>G389*(1+L389/100)</f>
        <v>0</v>
      </c>
      <c r="N389" s="243">
        <v>0</v>
      </c>
      <c r="O389" s="243">
        <f>ROUND(E389*N389,2)</f>
        <v>0</v>
      </c>
      <c r="P389" s="243">
        <v>0</v>
      </c>
      <c r="Q389" s="243">
        <f>ROUND(E389*P389,2)</f>
        <v>0</v>
      </c>
      <c r="R389" s="243" t="s">
        <v>660</v>
      </c>
      <c r="S389" s="243" t="s">
        <v>159</v>
      </c>
      <c r="T389" s="244" t="s">
        <v>159</v>
      </c>
      <c r="U389" s="227">
        <v>1.3049999999999999</v>
      </c>
      <c r="V389" s="227">
        <f>ROUND(E389*U389,2)</f>
        <v>0.01</v>
      </c>
      <c r="W389" s="227"/>
      <c r="X389" s="227" t="s">
        <v>372</v>
      </c>
      <c r="Y389" s="216"/>
      <c r="Z389" s="216"/>
      <c r="AA389" s="216"/>
      <c r="AB389" s="216"/>
      <c r="AC389" s="216"/>
      <c r="AD389" s="216"/>
      <c r="AE389" s="216"/>
      <c r="AF389" s="216"/>
      <c r="AG389" s="216" t="s">
        <v>373</v>
      </c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24"/>
      <c r="B390" s="225"/>
      <c r="C390" s="260" t="s">
        <v>390</v>
      </c>
      <c r="D390" s="245"/>
      <c r="E390" s="245"/>
      <c r="F390" s="245"/>
      <c r="G390" s="245"/>
      <c r="H390" s="227"/>
      <c r="I390" s="227"/>
      <c r="J390" s="227"/>
      <c r="K390" s="227"/>
      <c r="L390" s="227"/>
      <c r="M390" s="227"/>
      <c r="N390" s="227"/>
      <c r="O390" s="227"/>
      <c r="P390" s="227"/>
      <c r="Q390" s="227"/>
      <c r="R390" s="227"/>
      <c r="S390" s="227"/>
      <c r="T390" s="227"/>
      <c r="U390" s="227"/>
      <c r="V390" s="227"/>
      <c r="W390" s="227"/>
      <c r="X390" s="227"/>
      <c r="Y390" s="216"/>
      <c r="Z390" s="216"/>
      <c r="AA390" s="216"/>
      <c r="AB390" s="216"/>
      <c r="AC390" s="216"/>
      <c r="AD390" s="216"/>
      <c r="AE390" s="216"/>
      <c r="AF390" s="216"/>
      <c r="AG390" s="216" t="s">
        <v>163</v>
      </c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>
      <c r="A391" s="232" t="s">
        <v>153</v>
      </c>
      <c r="B391" s="233" t="s">
        <v>112</v>
      </c>
      <c r="C391" s="258" t="s">
        <v>113</v>
      </c>
      <c r="D391" s="234"/>
      <c r="E391" s="235"/>
      <c r="F391" s="236"/>
      <c r="G391" s="236">
        <f>SUMIF(AG392:AG411,"&lt;&gt;NOR",G392:G411)</f>
        <v>0</v>
      </c>
      <c r="H391" s="236"/>
      <c r="I391" s="236">
        <f>SUM(I392:I411)</f>
        <v>0</v>
      </c>
      <c r="J391" s="236"/>
      <c r="K391" s="236">
        <f>SUM(K392:K411)</f>
        <v>0</v>
      </c>
      <c r="L391" s="236"/>
      <c r="M391" s="236">
        <f>SUM(M392:M411)</f>
        <v>0</v>
      </c>
      <c r="N391" s="236"/>
      <c r="O391" s="236">
        <f>SUM(O392:O411)</f>
        <v>0.1</v>
      </c>
      <c r="P391" s="236"/>
      <c r="Q391" s="236">
        <f>SUM(Q392:Q411)</f>
        <v>0.02</v>
      </c>
      <c r="R391" s="236"/>
      <c r="S391" s="236"/>
      <c r="T391" s="237"/>
      <c r="U391" s="231"/>
      <c r="V391" s="231">
        <f>SUM(V392:V411)</f>
        <v>13.370000000000001</v>
      </c>
      <c r="W391" s="231"/>
      <c r="X391" s="231"/>
      <c r="AG391" t="s">
        <v>154</v>
      </c>
    </row>
    <row r="392" spans="1:60" outlineLevel="1">
      <c r="A392" s="238">
        <v>180</v>
      </c>
      <c r="B392" s="239" t="s">
        <v>688</v>
      </c>
      <c r="C392" s="259" t="s">
        <v>689</v>
      </c>
      <c r="D392" s="240" t="s">
        <v>168</v>
      </c>
      <c r="E392" s="241">
        <v>19.760000000000002</v>
      </c>
      <c r="F392" s="242"/>
      <c r="G392" s="243">
        <f>ROUND(E392*F392,2)</f>
        <v>0</v>
      </c>
      <c r="H392" s="242"/>
      <c r="I392" s="243">
        <f>ROUND(E392*H392,2)</f>
        <v>0</v>
      </c>
      <c r="J392" s="242"/>
      <c r="K392" s="243">
        <f>ROUND(E392*J392,2)</f>
        <v>0</v>
      </c>
      <c r="L392" s="243">
        <v>15</v>
      </c>
      <c r="M392" s="243">
        <f>G392*(1+L392/100)</f>
        <v>0</v>
      </c>
      <c r="N392" s="243">
        <v>0</v>
      </c>
      <c r="O392" s="243">
        <f>ROUND(E392*N392,2)</f>
        <v>0</v>
      </c>
      <c r="P392" s="243">
        <v>0</v>
      </c>
      <c r="Q392" s="243">
        <f>ROUND(E392*P392,2)</f>
        <v>0</v>
      </c>
      <c r="R392" s="243" t="s">
        <v>690</v>
      </c>
      <c r="S392" s="243" t="s">
        <v>159</v>
      </c>
      <c r="T392" s="244" t="s">
        <v>159</v>
      </c>
      <c r="U392" s="227">
        <v>1.6E-2</v>
      </c>
      <c r="V392" s="227">
        <f>ROUND(E392*U392,2)</f>
        <v>0.32</v>
      </c>
      <c r="W392" s="227"/>
      <c r="X392" s="227" t="s">
        <v>160</v>
      </c>
      <c r="Y392" s="216"/>
      <c r="Z392" s="216"/>
      <c r="AA392" s="216"/>
      <c r="AB392" s="216"/>
      <c r="AC392" s="216"/>
      <c r="AD392" s="216"/>
      <c r="AE392" s="216"/>
      <c r="AF392" s="216"/>
      <c r="AG392" s="216" t="s">
        <v>161</v>
      </c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24"/>
      <c r="B393" s="225"/>
      <c r="C393" s="260" t="s">
        <v>691</v>
      </c>
      <c r="D393" s="245"/>
      <c r="E393" s="245"/>
      <c r="F393" s="245"/>
      <c r="G393" s="245"/>
      <c r="H393" s="227"/>
      <c r="I393" s="227"/>
      <c r="J393" s="227"/>
      <c r="K393" s="227"/>
      <c r="L393" s="227"/>
      <c r="M393" s="227"/>
      <c r="N393" s="227"/>
      <c r="O393" s="227"/>
      <c r="P393" s="227"/>
      <c r="Q393" s="227"/>
      <c r="R393" s="227"/>
      <c r="S393" s="227"/>
      <c r="T393" s="227"/>
      <c r="U393" s="227"/>
      <c r="V393" s="227"/>
      <c r="W393" s="227"/>
      <c r="X393" s="227"/>
      <c r="Y393" s="216"/>
      <c r="Z393" s="216"/>
      <c r="AA393" s="216"/>
      <c r="AB393" s="216"/>
      <c r="AC393" s="216"/>
      <c r="AD393" s="216"/>
      <c r="AE393" s="216"/>
      <c r="AF393" s="216"/>
      <c r="AG393" s="216" t="s">
        <v>163</v>
      </c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24"/>
      <c r="B394" s="225"/>
      <c r="C394" s="261" t="s">
        <v>261</v>
      </c>
      <c r="D394" s="229"/>
      <c r="E394" s="230">
        <v>19.760000000000002</v>
      </c>
      <c r="F394" s="227"/>
      <c r="G394" s="227"/>
      <c r="H394" s="227"/>
      <c r="I394" s="227"/>
      <c r="J394" s="227"/>
      <c r="K394" s="227"/>
      <c r="L394" s="227"/>
      <c r="M394" s="227"/>
      <c r="N394" s="227"/>
      <c r="O394" s="227"/>
      <c r="P394" s="227"/>
      <c r="Q394" s="227"/>
      <c r="R394" s="227"/>
      <c r="S394" s="227"/>
      <c r="T394" s="227"/>
      <c r="U394" s="227"/>
      <c r="V394" s="227"/>
      <c r="W394" s="227"/>
      <c r="X394" s="227"/>
      <c r="Y394" s="216"/>
      <c r="Z394" s="216"/>
      <c r="AA394" s="216"/>
      <c r="AB394" s="216"/>
      <c r="AC394" s="216"/>
      <c r="AD394" s="216"/>
      <c r="AE394" s="216"/>
      <c r="AF394" s="216"/>
      <c r="AG394" s="216" t="s">
        <v>165</v>
      </c>
      <c r="AH394" s="216">
        <v>0</v>
      </c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38">
        <v>181</v>
      </c>
      <c r="B395" s="239" t="s">
        <v>692</v>
      </c>
      <c r="C395" s="259" t="s">
        <v>693</v>
      </c>
      <c r="D395" s="240" t="s">
        <v>168</v>
      </c>
      <c r="E395" s="241">
        <v>19.760000000000002</v>
      </c>
      <c r="F395" s="242"/>
      <c r="G395" s="243">
        <f>ROUND(E395*F395,2)</f>
        <v>0</v>
      </c>
      <c r="H395" s="242"/>
      <c r="I395" s="243">
        <f>ROUND(E395*H395,2)</f>
        <v>0</v>
      </c>
      <c r="J395" s="242"/>
      <c r="K395" s="243">
        <f>ROUND(E395*J395,2)</f>
        <v>0</v>
      </c>
      <c r="L395" s="243">
        <v>15</v>
      </c>
      <c r="M395" s="243">
        <f>G395*(1+L395/100)</f>
        <v>0</v>
      </c>
      <c r="N395" s="243">
        <v>0</v>
      </c>
      <c r="O395" s="243">
        <f>ROUND(E395*N395,2)</f>
        <v>0</v>
      </c>
      <c r="P395" s="243">
        <v>0</v>
      </c>
      <c r="Q395" s="243">
        <f>ROUND(E395*P395,2)</f>
        <v>0</v>
      </c>
      <c r="R395" s="243" t="s">
        <v>690</v>
      </c>
      <c r="S395" s="243" t="s">
        <v>159</v>
      </c>
      <c r="T395" s="244" t="s">
        <v>159</v>
      </c>
      <c r="U395" s="227">
        <v>4.5999999999999999E-2</v>
      </c>
      <c r="V395" s="227">
        <f>ROUND(E395*U395,2)</f>
        <v>0.91</v>
      </c>
      <c r="W395" s="227"/>
      <c r="X395" s="227" t="s">
        <v>160</v>
      </c>
      <c r="Y395" s="216"/>
      <c r="Z395" s="216"/>
      <c r="AA395" s="216"/>
      <c r="AB395" s="216"/>
      <c r="AC395" s="216"/>
      <c r="AD395" s="216"/>
      <c r="AE395" s="216"/>
      <c r="AF395" s="216"/>
      <c r="AG395" s="216" t="s">
        <v>161</v>
      </c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24"/>
      <c r="B396" s="225"/>
      <c r="C396" s="260" t="s">
        <v>691</v>
      </c>
      <c r="D396" s="245"/>
      <c r="E396" s="245"/>
      <c r="F396" s="245"/>
      <c r="G396" s="245"/>
      <c r="H396" s="227"/>
      <c r="I396" s="227"/>
      <c r="J396" s="227"/>
      <c r="K396" s="227"/>
      <c r="L396" s="227"/>
      <c r="M396" s="227"/>
      <c r="N396" s="227"/>
      <c r="O396" s="227"/>
      <c r="P396" s="227"/>
      <c r="Q396" s="227"/>
      <c r="R396" s="227"/>
      <c r="S396" s="227"/>
      <c r="T396" s="227"/>
      <c r="U396" s="227"/>
      <c r="V396" s="227"/>
      <c r="W396" s="227"/>
      <c r="X396" s="227"/>
      <c r="Y396" s="216"/>
      <c r="Z396" s="216"/>
      <c r="AA396" s="216"/>
      <c r="AB396" s="216"/>
      <c r="AC396" s="216"/>
      <c r="AD396" s="216"/>
      <c r="AE396" s="216"/>
      <c r="AF396" s="216"/>
      <c r="AG396" s="216" t="s">
        <v>163</v>
      </c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24"/>
      <c r="B397" s="225"/>
      <c r="C397" s="261" t="s">
        <v>261</v>
      </c>
      <c r="D397" s="229"/>
      <c r="E397" s="230">
        <v>19.760000000000002</v>
      </c>
      <c r="F397" s="227"/>
      <c r="G397" s="227"/>
      <c r="H397" s="227"/>
      <c r="I397" s="227"/>
      <c r="J397" s="227"/>
      <c r="K397" s="227"/>
      <c r="L397" s="227"/>
      <c r="M397" s="227"/>
      <c r="N397" s="227"/>
      <c r="O397" s="227"/>
      <c r="P397" s="227"/>
      <c r="Q397" s="227"/>
      <c r="R397" s="227"/>
      <c r="S397" s="227"/>
      <c r="T397" s="227"/>
      <c r="U397" s="227"/>
      <c r="V397" s="227"/>
      <c r="W397" s="227"/>
      <c r="X397" s="227"/>
      <c r="Y397" s="216"/>
      <c r="Z397" s="216"/>
      <c r="AA397" s="216"/>
      <c r="AB397" s="216"/>
      <c r="AC397" s="216"/>
      <c r="AD397" s="216"/>
      <c r="AE397" s="216"/>
      <c r="AF397" s="216"/>
      <c r="AG397" s="216" t="s">
        <v>165</v>
      </c>
      <c r="AH397" s="216">
        <v>0</v>
      </c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8">
        <v>182</v>
      </c>
      <c r="B398" s="239" t="s">
        <v>694</v>
      </c>
      <c r="C398" s="259" t="s">
        <v>695</v>
      </c>
      <c r="D398" s="240" t="s">
        <v>283</v>
      </c>
      <c r="E398" s="241">
        <v>14.385999999999999</v>
      </c>
      <c r="F398" s="242"/>
      <c r="G398" s="243">
        <f>ROUND(E398*F398,2)</f>
        <v>0</v>
      </c>
      <c r="H398" s="242"/>
      <c r="I398" s="243">
        <f>ROUND(E398*H398,2)</f>
        <v>0</v>
      </c>
      <c r="J398" s="242"/>
      <c r="K398" s="243">
        <f>ROUND(E398*J398,2)</f>
        <v>0</v>
      </c>
      <c r="L398" s="243">
        <v>15</v>
      </c>
      <c r="M398" s="243">
        <f>G398*(1+L398/100)</f>
        <v>0</v>
      </c>
      <c r="N398" s="243">
        <v>0</v>
      </c>
      <c r="O398" s="243">
        <f>ROUND(E398*N398,2)</f>
        <v>0</v>
      </c>
      <c r="P398" s="243">
        <v>8.0000000000000007E-5</v>
      </c>
      <c r="Q398" s="243">
        <f>ROUND(E398*P398,2)</f>
        <v>0</v>
      </c>
      <c r="R398" s="243" t="s">
        <v>690</v>
      </c>
      <c r="S398" s="243" t="s">
        <v>159</v>
      </c>
      <c r="T398" s="244" t="s">
        <v>159</v>
      </c>
      <c r="U398" s="227">
        <v>3.5000000000000003E-2</v>
      </c>
      <c r="V398" s="227">
        <f>ROUND(E398*U398,2)</f>
        <v>0.5</v>
      </c>
      <c r="W398" s="227"/>
      <c r="X398" s="227" t="s">
        <v>160</v>
      </c>
      <c r="Y398" s="216"/>
      <c r="Z398" s="216"/>
      <c r="AA398" s="216"/>
      <c r="AB398" s="216"/>
      <c r="AC398" s="216"/>
      <c r="AD398" s="216"/>
      <c r="AE398" s="216"/>
      <c r="AF398" s="216"/>
      <c r="AG398" s="216" t="s">
        <v>161</v>
      </c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24"/>
      <c r="B399" s="225"/>
      <c r="C399" s="261" t="s">
        <v>696</v>
      </c>
      <c r="D399" s="229"/>
      <c r="E399" s="230">
        <v>14.385999999999999</v>
      </c>
      <c r="F399" s="227"/>
      <c r="G399" s="227"/>
      <c r="H399" s="227"/>
      <c r="I399" s="227"/>
      <c r="J399" s="227"/>
      <c r="K399" s="227"/>
      <c r="L399" s="227"/>
      <c r="M399" s="227"/>
      <c r="N399" s="227"/>
      <c r="O399" s="227"/>
      <c r="P399" s="227"/>
      <c r="Q399" s="227"/>
      <c r="R399" s="227"/>
      <c r="S399" s="227"/>
      <c r="T399" s="227"/>
      <c r="U399" s="227"/>
      <c r="V399" s="227"/>
      <c r="W399" s="227"/>
      <c r="X399" s="227"/>
      <c r="Y399" s="216"/>
      <c r="Z399" s="216"/>
      <c r="AA399" s="216"/>
      <c r="AB399" s="216"/>
      <c r="AC399" s="216"/>
      <c r="AD399" s="216"/>
      <c r="AE399" s="216"/>
      <c r="AF399" s="216"/>
      <c r="AG399" s="216" t="s">
        <v>165</v>
      </c>
      <c r="AH399" s="216">
        <v>0</v>
      </c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8">
        <v>183</v>
      </c>
      <c r="B400" s="239" t="s">
        <v>697</v>
      </c>
      <c r="C400" s="259" t="s">
        <v>698</v>
      </c>
      <c r="D400" s="240" t="s">
        <v>283</v>
      </c>
      <c r="E400" s="241">
        <v>17.681999999999999</v>
      </c>
      <c r="F400" s="242"/>
      <c r="G400" s="243">
        <f>ROUND(E400*F400,2)</f>
        <v>0</v>
      </c>
      <c r="H400" s="242"/>
      <c r="I400" s="243">
        <f>ROUND(E400*H400,2)</f>
        <v>0</v>
      </c>
      <c r="J400" s="242"/>
      <c r="K400" s="243">
        <f>ROUND(E400*J400,2)</f>
        <v>0</v>
      </c>
      <c r="L400" s="243">
        <v>15</v>
      </c>
      <c r="M400" s="243">
        <f>G400*(1+L400/100)</f>
        <v>0</v>
      </c>
      <c r="N400" s="243">
        <v>3.0000000000000001E-5</v>
      </c>
      <c r="O400" s="243">
        <f>ROUND(E400*N400,2)</f>
        <v>0</v>
      </c>
      <c r="P400" s="243">
        <v>0</v>
      </c>
      <c r="Q400" s="243">
        <f>ROUND(E400*P400,2)</f>
        <v>0</v>
      </c>
      <c r="R400" s="243" t="s">
        <v>690</v>
      </c>
      <c r="S400" s="243" t="s">
        <v>159</v>
      </c>
      <c r="T400" s="244" t="s">
        <v>159</v>
      </c>
      <c r="U400" s="227">
        <v>0.13719999999999999</v>
      </c>
      <c r="V400" s="227">
        <f>ROUND(E400*U400,2)</f>
        <v>2.4300000000000002</v>
      </c>
      <c r="W400" s="227"/>
      <c r="X400" s="227" t="s">
        <v>160</v>
      </c>
      <c r="Y400" s="216"/>
      <c r="Z400" s="216"/>
      <c r="AA400" s="216"/>
      <c r="AB400" s="216"/>
      <c r="AC400" s="216"/>
      <c r="AD400" s="216"/>
      <c r="AE400" s="216"/>
      <c r="AF400" s="216"/>
      <c r="AG400" s="216" t="s">
        <v>161</v>
      </c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24"/>
      <c r="B401" s="225"/>
      <c r="C401" s="261" t="s">
        <v>699</v>
      </c>
      <c r="D401" s="229"/>
      <c r="E401" s="230">
        <v>17.681999999999999</v>
      </c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  <c r="P401" s="227"/>
      <c r="Q401" s="227"/>
      <c r="R401" s="227"/>
      <c r="S401" s="227"/>
      <c r="T401" s="227"/>
      <c r="U401" s="227"/>
      <c r="V401" s="227"/>
      <c r="W401" s="227"/>
      <c r="X401" s="227"/>
      <c r="Y401" s="216"/>
      <c r="Z401" s="216"/>
      <c r="AA401" s="216"/>
      <c r="AB401" s="216"/>
      <c r="AC401" s="216"/>
      <c r="AD401" s="216"/>
      <c r="AE401" s="216"/>
      <c r="AF401" s="216"/>
      <c r="AG401" s="216" t="s">
        <v>165</v>
      </c>
      <c r="AH401" s="216">
        <v>0</v>
      </c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ht="20.399999999999999" outlineLevel="1">
      <c r="A402" s="238">
        <v>184</v>
      </c>
      <c r="B402" s="239" t="s">
        <v>700</v>
      </c>
      <c r="C402" s="259" t="s">
        <v>701</v>
      </c>
      <c r="D402" s="240" t="s">
        <v>168</v>
      </c>
      <c r="E402" s="241">
        <v>19.760000000000002</v>
      </c>
      <c r="F402" s="242"/>
      <c r="G402" s="243">
        <f>ROUND(E402*F402,2)</f>
        <v>0</v>
      </c>
      <c r="H402" s="242"/>
      <c r="I402" s="243">
        <f>ROUND(E402*H402,2)</f>
        <v>0</v>
      </c>
      <c r="J402" s="242"/>
      <c r="K402" s="243">
        <f>ROUND(E402*J402,2)</f>
        <v>0</v>
      </c>
      <c r="L402" s="243">
        <v>15</v>
      </c>
      <c r="M402" s="243">
        <f>G402*(1+L402/100)</f>
        <v>0</v>
      </c>
      <c r="N402" s="243">
        <v>3.3E-4</v>
      </c>
      <c r="O402" s="243">
        <f>ROUND(E402*N402,2)</f>
        <v>0.01</v>
      </c>
      <c r="P402" s="243">
        <v>0</v>
      </c>
      <c r="Q402" s="243">
        <f>ROUND(E402*P402,2)</f>
        <v>0</v>
      </c>
      <c r="R402" s="243" t="s">
        <v>690</v>
      </c>
      <c r="S402" s="243" t="s">
        <v>159</v>
      </c>
      <c r="T402" s="244" t="s">
        <v>159</v>
      </c>
      <c r="U402" s="227">
        <v>0.45</v>
      </c>
      <c r="V402" s="227">
        <f>ROUND(E402*U402,2)</f>
        <v>8.89</v>
      </c>
      <c r="W402" s="227"/>
      <c r="X402" s="227" t="s">
        <v>160</v>
      </c>
      <c r="Y402" s="216"/>
      <c r="Z402" s="216"/>
      <c r="AA402" s="216"/>
      <c r="AB402" s="216"/>
      <c r="AC402" s="216"/>
      <c r="AD402" s="216"/>
      <c r="AE402" s="216"/>
      <c r="AF402" s="216"/>
      <c r="AG402" s="216" t="s">
        <v>161</v>
      </c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24"/>
      <c r="B403" s="225"/>
      <c r="C403" s="261" t="s">
        <v>261</v>
      </c>
      <c r="D403" s="229"/>
      <c r="E403" s="230">
        <v>19.760000000000002</v>
      </c>
      <c r="F403" s="227"/>
      <c r="G403" s="227"/>
      <c r="H403" s="227"/>
      <c r="I403" s="227"/>
      <c r="J403" s="227"/>
      <c r="K403" s="227"/>
      <c r="L403" s="227"/>
      <c r="M403" s="227"/>
      <c r="N403" s="227"/>
      <c r="O403" s="227"/>
      <c r="P403" s="227"/>
      <c r="Q403" s="227"/>
      <c r="R403" s="227"/>
      <c r="S403" s="227"/>
      <c r="T403" s="227"/>
      <c r="U403" s="227"/>
      <c r="V403" s="227"/>
      <c r="W403" s="227"/>
      <c r="X403" s="227"/>
      <c r="Y403" s="216"/>
      <c r="Z403" s="216"/>
      <c r="AA403" s="216"/>
      <c r="AB403" s="216"/>
      <c r="AC403" s="216"/>
      <c r="AD403" s="216"/>
      <c r="AE403" s="216"/>
      <c r="AF403" s="216"/>
      <c r="AG403" s="216" t="s">
        <v>165</v>
      </c>
      <c r="AH403" s="216">
        <v>0</v>
      </c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8">
        <v>185</v>
      </c>
      <c r="B404" s="239" t="s">
        <v>702</v>
      </c>
      <c r="C404" s="259" t="s">
        <v>703</v>
      </c>
      <c r="D404" s="240" t="s">
        <v>168</v>
      </c>
      <c r="E404" s="241">
        <v>16.079999999999998</v>
      </c>
      <c r="F404" s="242"/>
      <c r="G404" s="243">
        <f>ROUND(E404*F404,2)</f>
        <v>0</v>
      </c>
      <c r="H404" s="242"/>
      <c r="I404" s="243">
        <f>ROUND(E404*H404,2)</f>
        <v>0</v>
      </c>
      <c r="J404" s="242"/>
      <c r="K404" s="243">
        <f>ROUND(E404*J404,2)</f>
        <v>0</v>
      </c>
      <c r="L404" s="243">
        <v>15</v>
      </c>
      <c r="M404" s="243">
        <f>G404*(1+L404/100)</f>
        <v>0</v>
      </c>
      <c r="N404" s="243">
        <v>0</v>
      </c>
      <c r="O404" s="243">
        <f>ROUND(E404*N404,2)</f>
        <v>0</v>
      </c>
      <c r="P404" s="243">
        <v>1E-3</v>
      </c>
      <c r="Q404" s="243">
        <f>ROUND(E404*P404,2)</f>
        <v>0.02</v>
      </c>
      <c r="R404" s="243" t="s">
        <v>690</v>
      </c>
      <c r="S404" s="243" t="s">
        <v>159</v>
      </c>
      <c r="T404" s="244" t="s">
        <v>159</v>
      </c>
      <c r="U404" s="227">
        <v>1.3100000000000001E-2</v>
      </c>
      <c r="V404" s="227">
        <f>ROUND(E404*U404,2)</f>
        <v>0.21</v>
      </c>
      <c r="W404" s="227"/>
      <c r="X404" s="227" t="s">
        <v>160</v>
      </c>
      <c r="Y404" s="216"/>
      <c r="Z404" s="216"/>
      <c r="AA404" s="216"/>
      <c r="AB404" s="216"/>
      <c r="AC404" s="216"/>
      <c r="AD404" s="216"/>
      <c r="AE404" s="216"/>
      <c r="AF404" s="216"/>
      <c r="AG404" s="216" t="s">
        <v>161</v>
      </c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24"/>
      <c r="B405" s="225"/>
      <c r="C405" s="261" t="s">
        <v>350</v>
      </c>
      <c r="D405" s="229"/>
      <c r="E405" s="230">
        <v>16.079999999999998</v>
      </c>
      <c r="F405" s="227"/>
      <c r="G405" s="227"/>
      <c r="H405" s="227"/>
      <c r="I405" s="227"/>
      <c r="J405" s="227"/>
      <c r="K405" s="227"/>
      <c r="L405" s="227"/>
      <c r="M405" s="227"/>
      <c r="N405" s="227"/>
      <c r="O405" s="227"/>
      <c r="P405" s="227"/>
      <c r="Q405" s="227"/>
      <c r="R405" s="227"/>
      <c r="S405" s="227"/>
      <c r="T405" s="227"/>
      <c r="U405" s="227"/>
      <c r="V405" s="227"/>
      <c r="W405" s="227"/>
      <c r="X405" s="227"/>
      <c r="Y405" s="216"/>
      <c r="Z405" s="216"/>
      <c r="AA405" s="216"/>
      <c r="AB405" s="216"/>
      <c r="AC405" s="216"/>
      <c r="AD405" s="216"/>
      <c r="AE405" s="216"/>
      <c r="AF405" s="216"/>
      <c r="AG405" s="216" t="s">
        <v>165</v>
      </c>
      <c r="AH405" s="216">
        <v>0</v>
      </c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8">
        <v>186</v>
      </c>
      <c r="B406" s="239" t="s">
        <v>704</v>
      </c>
      <c r="C406" s="259" t="s">
        <v>705</v>
      </c>
      <c r="D406" s="240" t="s">
        <v>283</v>
      </c>
      <c r="E406" s="241">
        <v>18.035640000000001</v>
      </c>
      <c r="F406" s="242"/>
      <c r="G406" s="243">
        <f>ROUND(E406*F406,2)</f>
        <v>0</v>
      </c>
      <c r="H406" s="242"/>
      <c r="I406" s="243">
        <f>ROUND(E406*H406,2)</f>
        <v>0</v>
      </c>
      <c r="J406" s="242"/>
      <c r="K406" s="243">
        <f>ROUND(E406*J406,2)</f>
        <v>0</v>
      </c>
      <c r="L406" s="243">
        <v>15</v>
      </c>
      <c r="M406" s="243">
        <f>G406*(1+L406/100)</f>
        <v>0</v>
      </c>
      <c r="N406" s="243">
        <v>5.0000000000000001E-4</v>
      </c>
      <c r="O406" s="243">
        <f>ROUND(E406*N406,2)</f>
        <v>0.01</v>
      </c>
      <c r="P406" s="243">
        <v>0</v>
      </c>
      <c r="Q406" s="243">
        <f>ROUND(E406*P406,2)</f>
        <v>0</v>
      </c>
      <c r="R406" s="243" t="s">
        <v>206</v>
      </c>
      <c r="S406" s="243" t="s">
        <v>159</v>
      </c>
      <c r="T406" s="244" t="s">
        <v>159</v>
      </c>
      <c r="U406" s="227">
        <v>0</v>
      </c>
      <c r="V406" s="227">
        <f>ROUND(E406*U406,2)</f>
        <v>0</v>
      </c>
      <c r="W406" s="227"/>
      <c r="X406" s="227" t="s">
        <v>207</v>
      </c>
      <c r="Y406" s="216"/>
      <c r="Z406" s="216"/>
      <c r="AA406" s="216"/>
      <c r="AB406" s="216"/>
      <c r="AC406" s="216"/>
      <c r="AD406" s="216"/>
      <c r="AE406" s="216"/>
      <c r="AF406" s="216"/>
      <c r="AG406" s="216" t="s">
        <v>208</v>
      </c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ht="20.399999999999999" outlineLevel="1">
      <c r="A407" s="224"/>
      <c r="B407" s="225"/>
      <c r="C407" s="261" t="s">
        <v>706</v>
      </c>
      <c r="D407" s="229"/>
      <c r="E407" s="230">
        <v>18.035640000000001</v>
      </c>
      <c r="F407" s="227"/>
      <c r="G407" s="227"/>
      <c r="H407" s="227"/>
      <c r="I407" s="227"/>
      <c r="J407" s="227"/>
      <c r="K407" s="227"/>
      <c r="L407" s="227"/>
      <c r="M407" s="227"/>
      <c r="N407" s="227"/>
      <c r="O407" s="227"/>
      <c r="P407" s="227"/>
      <c r="Q407" s="227"/>
      <c r="R407" s="227"/>
      <c r="S407" s="227"/>
      <c r="T407" s="227"/>
      <c r="U407" s="227"/>
      <c r="V407" s="227"/>
      <c r="W407" s="227"/>
      <c r="X407" s="227"/>
      <c r="Y407" s="216"/>
      <c r="Z407" s="216"/>
      <c r="AA407" s="216"/>
      <c r="AB407" s="216"/>
      <c r="AC407" s="216"/>
      <c r="AD407" s="216"/>
      <c r="AE407" s="216"/>
      <c r="AF407" s="216"/>
      <c r="AG407" s="216" t="s">
        <v>165</v>
      </c>
      <c r="AH407" s="216">
        <v>0</v>
      </c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ht="20.399999999999999" outlineLevel="1">
      <c r="A408" s="238">
        <v>187</v>
      </c>
      <c r="B408" s="239" t="s">
        <v>707</v>
      </c>
      <c r="C408" s="259" t="s">
        <v>708</v>
      </c>
      <c r="D408" s="240" t="s">
        <v>168</v>
      </c>
      <c r="E408" s="241">
        <v>20.5504</v>
      </c>
      <c r="F408" s="242"/>
      <c r="G408" s="243">
        <f>ROUND(E408*F408,2)</f>
        <v>0</v>
      </c>
      <c r="H408" s="242"/>
      <c r="I408" s="243">
        <f>ROUND(E408*H408,2)</f>
        <v>0</v>
      </c>
      <c r="J408" s="242"/>
      <c r="K408" s="243">
        <f>ROUND(E408*J408,2)</f>
        <v>0</v>
      </c>
      <c r="L408" s="243">
        <v>15</v>
      </c>
      <c r="M408" s="243">
        <f>G408*(1+L408/100)</f>
        <v>0</v>
      </c>
      <c r="N408" s="243">
        <v>4.1000000000000003E-3</v>
      </c>
      <c r="O408" s="243">
        <f>ROUND(E408*N408,2)</f>
        <v>0.08</v>
      </c>
      <c r="P408" s="243">
        <v>0</v>
      </c>
      <c r="Q408" s="243">
        <f>ROUND(E408*P408,2)</f>
        <v>0</v>
      </c>
      <c r="R408" s="243" t="s">
        <v>206</v>
      </c>
      <c r="S408" s="243" t="s">
        <v>159</v>
      </c>
      <c r="T408" s="244" t="s">
        <v>159</v>
      </c>
      <c r="U408" s="227">
        <v>0</v>
      </c>
      <c r="V408" s="227">
        <f>ROUND(E408*U408,2)</f>
        <v>0</v>
      </c>
      <c r="W408" s="227"/>
      <c r="X408" s="227" t="s">
        <v>207</v>
      </c>
      <c r="Y408" s="216"/>
      <c r="Z408" s="216"/>
      <c r="AA408" s="216"/>
      <c r="AB408" s="216"/>
      <c r="AC408" s="216"/>
      <c r="AD408" s="216"/>
      <c r="AE408" s="216"/>
      <c r="AF408" s="216"/>
      <c r="AG408" s="216" t="s">
        <v>208</v>
      </c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24"/>
      <c r="B409" s="225"/>
      <c r="C409" s="261" t="s">
        <v>709</v>
      </c>
      <c r="D409" s="229"/>
      <c r="E409" s="230">
        <v>20.5504</v>
      </c>
      <c r="F409" s="227"/>
      <c r="G409" s="227"/>
      <c r="H409" s="227"/>
      <c r="I409" s="227"/>
      <c r="J409" s="227"/>
      <c r="K409" s="227"/>
      <c r="L409" s="227"/>
      <c r="M409" s="227"/>
      <c r="N409" s="227"/>
      <c r="O409" s="227"/>
      <c r="P409" s="227"/>
      <c r="Q409" s="227"/>
      <c r="R409" s="227"/>
      <c r="S409" s="227"/>
      <c r="T409" s="227"/>
      <c r="U409" s="227"/>
      <c r="V409" s="227"/>
      <c r="W409" s="227"/>
      <c r="X409" s="227"/>
      <c r="Y409" s="216"/>
      <c r="Z409" s="216"/>
      <c r="AA409" s="216"/>
      <c r="AB409" s="216"/>
      <c r="AC409" s="216"/>
      <c r="AD409" s="216"/>
      <c r="AE409" s="216"/>
      <c r="AF409" s="216"/>
      <c r="AG409" s="216" t="s">
        <v>165</v>
      </c>
      <c r="AH409" s="216">
        <v>0</v>
      </c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8">
        <v>188</v>
      </c>
      <c r="B410" s="239" t="s">
        <v>710</v>
      </c>
      <c r="C410" s="259" t="s">
        <v>711</v>
      </c>
      <c r="D410" s="240" t="s">
        <v>157</v>
      </c>
      <c r="E410" s="241">
        <v>0.10033</v>
      </c>
      <c r="F410" s="242"/>
      <c r="G410" s="243">
        <f>ROUND(E410*F410,2)</f>
        <v>0</v>
      </c>
      <c r="H410" s="242"/>
      <c r="I410" s="243">
        <f>ROUND(E410*H410,2)</f>
        <v>0</v>
      </c>
      <c r="J410" s="242"/>
      <c r="K410" s="243">
        <f>ROUND(E410*J410,2)</f>
        <v>0</v>
      </c>
      <c r="L410" s="243">
        <v>15</v>
      </c>
      <c r="M410" s="243">
        <f>G410*(1+L410/100)</f>
        <v>0</v>
      </c>
      <c r="N410" s="243">
        <v>0</v>
      </c>
      <c r="O410" s="243">
        <f>ROUND(E410*N410,2)</f>
        <v>0</v>
      </c>
      <c r="P410" s="243">
        <v>0</v>
      </c>
      <c r="Q410" s="243">
        <f>ROUND(E410*P410,2)</f>
        <v>0</v>
      </c>
      <c r="R410" s="243" t="s">
        <v>690</v>
      </c>
      <c r="S410" s="243" t="s">
        <v>159</v>
      </c>
      <c r="T410" s="244" t="s">
        <v>159</v>
      </c>
      <c r="U410" s="227">
        <v>1.1140000000000001</v>
      </c>
      <c r="V410" s="227">
        <f>ROUND(E410*U410,2)</f>
        <v>0.11</v>
      </c>
      <c r="W410" s="227"/>
      <c r="X410" s="227" t="s">
        <v>372</v>
      </c>
      <c r="Y410" s="216"/>
      <c r="Z410" s="216"/>
      <c r="AA410" s="216"/>
      <c r="AB410" s="216"/>
      <c r="AC410" s="216"/>
      <c r="AD410" s="216"/>
      <c r="AE410" s="216"/>
      <c r="AF410" s="216"/>
      <c r="AG410" s="216" t="s">
        <v>373</v>
      </c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24"/>
      <c r="B411" s="225"/>
      <c r="C411" s="260" t="s">
        <v>454</v>
      </c>
      <c r="D411" s="245"/>
      <c r="E411" s="245"/>
      <c r="F411" s="245"/>
      <c r="G411" s="245"/>
      <c r="H411" s="227"/>
      <c r="I411" s="227"/>
      <c r="J411" s="227"/>
      <c r="K411" s="227"/>
      <c r="L411" s="227"/>
      <c r="M411" s="227"/>
      <c r="N411" s="227"/>
      <c r="O411" s="227"/>
      <c r="P411" s="227"/>
      <c r="Q411" s="227"/>
      <c r="R411" s="227"/>
      <c r="S411" s="227"/>
      <c r="T411" s="227"/>
      <c r="U411" s="227"/>
      <c r="V411" s="227"/>
      <c r="W411" s="227"/>
      <c r="X411" s="227"/>
      <c r="Y411" s="216"/>
      <c r="Z411" s="216"/>
      <c r="AA411" s="216"/>
      <c r="AB411" s="216"/>
      <c r="AC411" s="216"/>
      <c r="AD411" s="216"/>
      <c r="AE411" s="216"/>
      <c r="AF411" s="216"/>
      <c r="AG411" s="216" t="s">
        <v>163</v>
      </c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>
      <c r="A412" s="232" t="s">
        <v>153</v>
      </c>
      <c r="B412" s="233" t="s">
        <v>114</v>
      </c>
      <c r="C412" s="258" t="s">
        <v>115</v>
      </c>
      <c r="D412" s="234"/>
      <c r="E412" s="235"/>
      <c r="F412" s="236"/>
      <c r="G412" s="236">
        <f>SUMIF(AG413:AG428,"&lt;&gt;NOR",G413:G428)</f>
        <v>0</v>
      </c>
      <c r="H412" s="236"/>
      <c r="I412" s="236">
        <f>SUM(I413:I428)</f>
        <v>0</v>
      </c>
      <c r="J412" s="236"/>
      <c r="K412" s="236">
        <f>SUM(K413:K428)</f>
        <v>0</v>
      </c>
      <c r="L412" s="236"/>
      <c r="M412" s="236">
        <f>SUM(M413:M428)</f>
        <v>0</v>
      </c>
      <c r="N412" s="236"/>
      <c r="O412" s="236">
        <f>SUM(O413:O428)</f>
        <v>0.34</v>
      </c>
      <c r="P412" s="236"/>
      <c r="Q412" s="236">
        <f>SUM(Q413:Q428)</f>
        <v>0</v>
      </c>
      <c r="R412" s="236"/>
      <c r="S412" s="236"/>
      <c r="T412" s="237"/>
      <c r="U412" s="231"/>
      <c r="V412" s="231">
        <f>SUM(V413:V428)</f>
        <v>5583.5700000000006</v>
      </c>
      <c r="W412" s="231"/>
      <c r="X412" s="231"/>
      <c r="AG412" t="s">
        <v>154</v>
      </c>
    </row>
    <row r="413" spans="1:60" outlineLevel="1">
      <c r="A413" s="238">
        <v>189</v>
      </c>
      <c r="B413" s="239" t="s">
        <v>712</v>
      </c>
      <c r="C413" s="259" t="s">
        <v>713</v>
      </c>
      <c r="D413" s="240" t="s">
        <v>168</v>
      </c>
      <c r="E413" s="241">
        <v>18.716100000000001</v>
      </c>
      <c r="F413" s="242"/>
      <c r="G413" s="243">
        <f>ROUND(E413*F413,2)</f>
        <v>0</v>
      </c>
      <c r="H413" s="242"/>
      <c r="I413" s="243">
        <f>ROUND(E413*H413,2)</f>
        <v>0</v>
      </c>
      <c r="J413" s="242"/>
      <c r="K413" s="243">
        <f>ROUND(E413*J413,2)</f>
        <v>0</v>
      </c>
      <c r="L413" s="243">
        <v>15</v>
      </c>
      <c r="M413" s="243">
        <f>G413*(1+L413/100)</f>
        <v>0</v>
      </c>
      <c r="N413" s="243">
        <v>1.1E-4</v>
      </c>
      <c r="O413" s="243">
        <f>ROUND(E413*N413,2)</f>
        <v>0</v>
      </c>
      <c r="P413" s="243">
        <v>0</v>
      </c>
      <c r="Q413" s="243">
        <f>ROUND(E413*P413,2)</f>
        <v>0</v>
      </c>
      <c r="R413" s="243" t="s">
        <v>660</v>
      </c>
      <c r="S413" s="243" t="s">
        <v>159</v>
      </c>
      <c r="T413" s="244" t="s">
        <v>159</v>
      </c>
      <c r="U413" s="227">
        <v>0.05</v>
      </c>
      <c r="V413" s="227">
        <f>ROUND(E413*U413,2)</f>
        <v>0.94</v>
      </c>
      <c r="W413" s="227"/>
      <c r="X413" s="227" t="s">
        <v>160</v>
      </c>
      <c r="Y413" s="216"/>
      <c r="Z413" s="216"/>
      <c r="AA413" s="216"/>
      <c r="AB413" s="216"/>
      <c r="AC413" s="216"/>
      <c r="AD413" s="216"/>
      <c r="AE413" s="216"/>
      <c r="AF413" s="216"/>
      <c r="AG413" s="216" t="s">
        <v>161</v>
      </c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24"/>
      <c r="B414" s="225"/>
      <c r="C414" s="261" t="s">
        <v>714</v>
      </c>
      <c r="D414" s="229"/>
      <c r="E414" s="230">
        <v>1.44</v>
      </c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  <c r="P414" s="227"/>
      <c r="Q414" s="227"/>
      <c r="R414" s="227"/>
      <c r="S414" s="227"/>
      <c r="T414" s="227"/>
      <c r="U414" s="227"/>
      <c r="V414" s="227"/>
      <c r="W414" s="227"/>
      <c r="X414" s="227"/>
      <c r="Y414" s="216"/>
      <c r="Z414" s="216"/>
      <c r="AA414" s="216"/>
      <c r="AB414" s="216"/>
      <c r="AC414" s="216"/>
      <c r="AD414" s="216"/>
      <c r="AE414" s="216"/>
      <c r="AF414" s="216"/>
      <c r="AG414" s="216" t="s">
        <v>165</v>
      </c>
      <c r="AH414" s="216">
        <v>0</v>
      </c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24"/>
      <c r="B415" s="225"/>
      <c r="C415" s="261" t="s">
        <v>715</v>
      </c>
      <c r="D415" s="229"/>
      <c r="E415" s="230">
        <v>3.3961000000000001</v>
      </c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  <c r="P415" s="227"/>
      <c r="Q415" s="227"/>
      <c r="R415" s="227"/>
      <c r="S415" s="227"/>
      <c r="T415" s="227"/>
      <c r="U415" s="227"/>
      <c r="V415" s="227"/>
      <c r="W415" s="227"/>
      <c r="X415" s="227"/>
      <c r="Y415" s="216"/>
      <c r="Z415" s="216"/>
      <c r="AA415" s="216"/>
      <c r="AB415" s="216"/>
      <c r="AC415" s="216"/>
      <c r="AD415" s="216"/>
      <c r="AE415" s="216"/>
      <c r="AF415" s="216"/>
      <c r="AG415" s="216" t="s">
        <v>165</v>
      </c>
      <c r="AH415" s="216">
        <v>0</v>
      </c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24"/>
      <c r="B416" s="225"/>
      <c r="C416" s="261" t="s">
        <v>716</v>
      </c>
      <c r="D416" s="229"/>
      <c r="E416" s="230">
        <v>13.88</v>
      </c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  <c r="P416" s="227"/>
      <c r="Q416" s="227"/>
      <c r="R416" s="227"/>
      <c r="S416" s="227"/>
      <c r="T416" s="227"/>
      <c r="U416" s="227"/>
      <c r="V416" s="227"/>
      <c r="W416" s="227"/>
      <c r="X416" s="227"/>
      <c r="Y416" s="216"/>
      <c r="Z416" s="216"/>
      <c r="AA416" s="216"/>
      <c r="AB416" s="216"/>
      <c r="AC416" s="216"/>
      <c r="AD416" s="216"/>
      <c r="AE416" s="216"/>
      <c r="AF416" s="216"/>
      <c r="AG416" s="216" t="s">
        <v>165</v>
      </c>
      <c r="AH416" s="216">
        <v>0</v>
      </c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8">
        <v>190</v>
      </c>
      <c r="B417" s="239" t="s">
        <v>717</v>
      </c>
      <c r="C417" s="259" t="s">
        <v>718</v>
      </c>
      <c r="D417" s="240" t="s">
        <v>283</v>
      </c>
      <c r="E417" s="241">
        <v>25</v>
      </c>
      <c r="F417" s="242"/>
      <c r="G417" s="243">
        <f>ROUND(E417*F417,2)</f>
        <v>0</v>
      </c>
      <c r="H417" s="242"/>
      <c r="I417" s="243">
        <f>ROUND(E417*H417,2)</f>
        <v>0</v>
      </c>
      <c r="J417" s="242"/>
      <c r="K417" s="243">
        <f>ROUND(E417*J417,2)</f>
        <v>0</v>
      </c>
      <c r="L417" s="243">
        <v>15</v>
      </c>
      <c r="M417" s="243">
        <f>G417*(1+L417/100)</f>
        <v>0</v>
      </c>
      <c r="N417" s="243">
        <v>1.7000000000000001E-4</v>
      </c>
      <c r="O417" s="243">
        <f>ROUND(E417*N417,2)</f>
        <v>0</v>
      </c>
      <c r="P417" s="243">
        <v>0</v>
      </c>
      <c r="Q417" s="243">
        <f>ROUND(E417*P417,2)</f>
        <v>0</v>
      </c>
      <c r="R417" s="243" t="s">
        <v>660</v>
      </c>
      <c r="S417" s="243" t="s">
        <v>159</v>
      </c>
      <c r="T417" s="244" t="s">
        <v>159</v>
      </c>
      <c r="U417" s="227">
        <v>0.12</v>
      </c>
      <c r="V417" s="227">
        <f>ROUND(E417*U417,2)</f>
        <v>3</v>
      </c>
      <c r="W417" s="227"/>
      <c r="X417" s="227" t="s">
        <v>160</v>
      </c>
      <c r="Y417" s="216"/>
      <c r="Z417" s="216"/>
      <c r="AA417" s="216"/>
      <c r="AB417" s="216"/>
      <c r="AC417" s="216"/>
      <c r="AD417" s="216"/>
      <c r="AE417" s="216"/>
      <c r="AF417" s="216"/>
      <c r="AG417" s="216" t="s">
        <v>161</v>
      </c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24"/>
      <c r="B418" s="225"/>
      <c r="C418" s="261" t="s">
        <v>719</v>
      </c>
      <c r="D418" s="229"/>
      <c r="E418" s="230">
        <v>25</v>
      </c>
      <c r="F418" s="227"/>
      <c r="G418" s="227"/>
      <c r="H418" s="227"/>
      <c r="I418" s="227"/>
      <c r="J418" s="227"/>
      <c r="K418" s="227"/>
      <c r="L418" s="227"/>
      <c r="M418" s="227"/>
      <c r="N418" s="227"/>
      <c r="O418" s="227"/>
      <c r="P418" s="227"/>
      <c r="Q418" s="227"/>
      <c r="R418" s="227"/>
      <c r="S418" s="227"/>
      <c r="T418" s="227"/>
      <c r="U418" s="227"/>
      <c r="V418" s="227"/>
      <c r="W418" s="227"/>
      <c r="X418" s="227"/>
      <c r="Y418" s="216"/>
      <c r="Z418" s="216"/>
      <c r="AA418" s="216"/>
      <c r="AB418" s="216"/>
      <c r="AC418" s="216"/>
      <c r="AD418" s="216"/>
      <c r="AE418" s="216"/>
      <c r="AF418" s="216"/>
      <c r="AG418" s="216" t="s">
        <v>165</v>
      </c>
      <c r="AH418" s="216">
        <v>0</v>
      </c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8">
        <v>191</v>
      </c>
      <c r="B419" s="239" t="s">
        <v>720</v>
      </c>
      <c r="C419" s="259" t="s">
        <v>721</v>
      </c>
      <c r="D419" s="240" t="s">
        <v>283</v>
      </c>
      <c r="E419" s="241">
        <v>15</v>
      </c>
      <c r="F419" s="242"/>
      <c r="G419" s="243">
        <f>ROUND(E419*F419,2)</f>
        <v>0</v>
      </c>
      <c r="H419" s="242"/>
      <c r="I419" s="243">
        <f>ROUND(E419*H419,2)</f>
        <v>0</v>
      </c>
      <c r="J419" s="242"/>
      <c r="K419" s="243">
        <f>ROUND(E419*J419,2)</f>
        <v>0</v>
      </c>
      <c r="L419" s="243">
        <v>15</v>
      </c>
      <c r="M419" s="243">
        <f>G419*(1+L419/100)</f>
        <v>0</v>
      </c>
      <c r="N419" s="243">
        <v>1.7000000000000001E-4</v>
      </c>
      <c r="O419" s="243">
        <f>ROUND(E419*N419,2)</f>
        <v>0</v>
      </c>
      <c r="P419" s="243">
        <v>0</v>
      </c>
      <c r="Q419" s="243">
        <f>ROUND(E419*P419,2)</f>
        <v>0</v>
      </c>
      <c r="R419" s="243" t="s">
        <v>660</v>
      </c>
      <c r="S419" s="243" t="s">
        <v>159</v>
      </c>
      <c r="T419" s="244" t="s">
        <v>159</v>
      </c>
      <c r="U419" s="227">
        <v>0.12</v>
      </c>
      <c r="V419" s="227">
        <f>ROUND(E419*U419,2)</f>
        <v>1.8</v>
      </c>
      <c r="W419" s="227"/>
      <c r="X419" s="227" t="s">
        <v>160</v>
      </c>
      <c r="Y419" s="216"/>
      <c r="Z419" s="216"/>
      <c r="AA419" s="216"/>
      <c r="AB419" s="216"/>
      <c r="AC419" s="216"/>
      <c r="AD419" s="216"/>
      <c r="AE419" s="216"/>
      <c r="AF419" s="216"/>
      <c r="AG419" s="216" t="s">
        <v>161</v>
      </c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outlineLevel="1">
      <c r="A420" s="224"/>
      <c r="B420" s="225"/>
      <c r="C420" s="261" t="s">
        <v>722</v>
      </c>
      <c r="D420" s="229"/>
      <c r="E420" s="230">
        <v>15</v>
      </c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  <c r="P420" s="227"/>
      <c r="Q420" s="227"/>
      <c r="R420" s="227"/>
      <c r="S420" s="227"/>
      <c r="T420" s="227"/>
      <c r="U420" s="227"/>
      <c r="V420" s="227"/>
      <c r="W420" s="227"/>
      <c r="X420" s="227"/>
      <c r="Y420" s="216"/>
      <c r="Z420" s="216"/>
      <c r="AA420" s="216"/>
      <c r="AB420" s="216"/>
      <c r="AC420" s="216"/>
      <c r="AD420" s="216"/>
      <c r="AE420" s="216"/>
      <c r="AF420" s="216"/>
      <c r="AG420" s="216" t="s">
        <v>165</v>
      </c>
      <c r="AH420" s="216">
        <v>0</v>
      </c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8">
        <v>192</v>
      </c>
      <c r="B421" s="239" t="s">
        <v>723</v>
      </c>
      <c r="C421" s="259" t="s">
        <v>724</v>
      </c>
      <c r="D421" s="240" t="s">
        <v>168</v>
      </c>
      <c r="E421" s="241">
        <v>4.8361000000000001</v>
      </c>
      <c r="F421" s="242"/>
      <c r="G421" s="243">
        <f>ROUND(E421*F421,2)</f>
        <v>0</v>
      </c>
      <c r="H421" s="242"/>
      <c r="I421" s="243">
        <f>ROUND(E421*H421,2)</f>
        <v>0</v>
      </c>
      <c r="J421" s="242"/>
      <c r="K421" s="243">
        <f>ROUND(E421*J421,2)</f>
        <v>0</v>
      </c>
      <c r="L421" s="243">
        <v>15</v>
      </c>
      <c r="M421" s="243">
        <f>G421*(1+L421/100)</f>
        <v>0</v>
      </c>
      <c r="N421" s="243">
        <v>1.728E-2</v>
      </c>
      <c r="O421" s="243">
        <f>ROUND(E421*N421,2)</f>
        <v>0.08</v>
      </c>
      <c r="P421" s="243">
        <v>0</v>
      </c>
      <c r="Q421" s="243">
        <f>ROUND(E421*P421,2)</f>
        <v>0</v>
      </c>
      <c r="R421" s="243" t="s">
        <v>635</v>
      </c>
      <c r="S421" s="243" t="s">
        <v>159</v>
      </c>
      <c r="T421" s="244" t="s">
        <v>159</v>
      </c>
      <c r="U421" s="227">
        <v>297.43615999999997</v>
      </c>
      <c r="V421" s="227">
        <f>ROUND(E421*U421,2)</f>
        <v>1438.43</v>
      </c>
      <c r="W421" s="227"/>
      <c r="X421" s="227" t="s">
        <v>394</v>
      </c>
      <c r="Y421" s="216"/>
      <c r="Z421" s="216"/>
      <c r="AA421" s="216"/>
      <c r="AB421" s="216"/>
      <c r="AC421" s="216"/>
      <c r="AD421" s="216"/>
      <c r="AE421" s="216"/>
      <c r="AF421" s="216"/>
      <c r="AG421" s="216" t="s">
        <v>395</v>
      </c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24"/>
      <c r="B422" s="225"/>
      <c r="C422" s="260" t="s">
        <v>725</v>
      </c>
      <c r="D422" s="245"/>
      <c r="E422" s="245"/>
      <c r="F422" s="245"/>
      <c r="G422" s="245"/>
      <c r="H422" s="227"/>
      <c r="I422" s="227"/>
      <c r="J422" s="227"/>
      <c r="K422" s="227"/>
      <c r="L422" s="227"/>
      <c r="M422" s="227"/>
      <c r="N422" s="227"/>
      <c r="O422" s="227"/>
      <c r="P422" s="227"/>
      <c r="Q422" s="227"/>
      <c r="R422" s="227"/>
      <c r="S422" s="227"/>
      <c r="T422" s="227"/>
      <c r="U422" s="227"/>
      <c r="V422" s="227"/>
      <c r="W422" s="227"/>
      <c r="X422" s="227"/>
      <c r="Y422" s="216"/>
      <c r="Z422" s="216"/>
      <c r="AA422" s="216"/>
      <c r="AB422" s="216"/>
      <c r="AC422" s="216"/>
      <c r="AD422" s="216"/>
      <c r="AE422" s="216"/>
      <c r="AF422" s="216"/>
      <c r="AG422" s="216" t="s">
        <v>163</v>
      </c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46" t="str">
        <f>C422</f>
        <v>z dlaždic keramických kladených do malty, včetně spárování a podílu práce v omezeném prostoru a na malých plochách.</v>
      </c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24"/>
      <c r="B423" s="225"/>
      <c r="C423" s="261" t="s">
        <v>714</v>
      </c>
      <c r="D423" s="229"/>
      <c r="E423" s="230">
        <v>1.44</v>
      </c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  <c r="P423" s="227"/>
      <c r="Q423" s="227"/>
      <c r="R423" s="227"/>
      <c r="S423" s="227"/>
      <c r="T423" s="227"/>
      <c r="U423" s="227"/>
      <c r="V423" s="227"/>
      <c r="W423" s="227"/>
      <c r="X423" s="227"/>
      <c r="Y423" s="216"/>
      <c r="Z423" s="216"/>
      <c r="AA423" s="216"/>
      <c r="AB423" s="216"/>
      <c r="AC423" s="216"/>
      <c r="AD423" s="216"/>
      <c r="AE423" s="216"/>
      <c r="AF423" s="216"/>
      <c r="AG423" s="216" t="s">
        <v>165</v>
      </c>
      <c r="AH423" s="216">
        <v>0</v>
      </c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24"/>
      <c r="B424" s="225"/>
      <c r="C424" s="261" t="s">
        <v>715</v>
      </c>
      <c r="D424" s="229"/>
      <c r="E424" s="230">
        <v>3.3961000000000001</v>
      </c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27"/>
      <c r="U424" s="227"/>
      <c r="V424" s="227"/>
      <c r="W424" s="227"/>
      <c r="X424" s="227"/>
      <c r="Y424" s="216"/>
      <c r="Z424" s="216"/>
      <c r="AA424" s="216"/>
      <c r="AB424" s="216"/>
      <c r="AC424" s="216"/>
      <c r="AD424" s="216"/>
      <c r="AE424" s="216"/>
      <c r="AF424" s="216"/>
      <c r="AG424" s="216" t="s">
        <v>165</v>
      </c>
      <c r="AH424" s="216">
        <v>0</v>
      </c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ht="20.399999999999999" outlineLevel="1">
      <c r="A425" s="238">
        <v>193</v>
      </c>
      <c r="B425" s="239" t="s">
        <v>726</v>
      </c>
      <c r="C425" s="259" t="s">
        <v>727</v>
      </c>
      <c r="D425" s="240" t="s">
        <v>168</v>
      </c>
      <c r="E425" s="241">
        <v>13.88</v>
      </c>
      <c r="F425" s="242"/>
      <c r="G425" s="243">
        <f>ROUND(E425*F425,2)</f>
        <v>0</v>
      </c>
      <c r="H425" s="242"/>
      <c r="I425" s="243">
        <f>ROUND(E425*H425,2)</f>
        <v>0</v>
      </c>
      <c r="J425" s="242"/>
      <c r="K425" s="243">
        <f>ROUND(E425*J425,2)</f>
        <v>0</v>
      </c>
      <c r="L425" s="243">
        <v>15</v>
      </c>
      <c r="M425" s="243">
        <f>G425*(1+L425/100)</f>
        <v>0</v>
      </c>
      <c r="N425" s="243">
        <v>1.891E-2</v>
      </c>
      <c r="O425" s="243">
        <f>ROUND(E425*N425,2)</f>
        <v>0.26</v>
      </c>
      <c r="P425" s="243">
        <v>0</v>
      </c>
      <c r="Q425" s="243">
        <f>ROUND(E425*P425,2)</f>
        <v>0</v>
      </c>
      <c r="R425" s="243" t="s">
        <v>635</v>
      </c>
      <c r="S425" s="243" t="s">
        <v>159</v>
      </c>
      <c r="T425" s="244" t="s">
        <v>159</v>
      </c>
      <c r="U425" s="227">
        <v>298.22692000000001</v>
      </c>
      <c r="V425" s="227">
        <f>ROUND(E425*U425,2)</f>
        <v>4139.3900000000003</v>
      </c>
      <c r="W425" s="227"/>
      <c r="X425" s="227" t="s">
        <v>394</v>
      </c>
      <c r="Y425" s="216"/>
      <c r="Z425" s="216"/>
      <c r="AA425" s="216"/>
      <c r="AB425" s="216"/>
      <c r="AC425" s="216"/>
      <c r="AD425" s="216"/>
      <c r="AE425" s="216"/>
      <c r="AF425" s="216"/>
      <c r="AG425" s="216" t="s">
        <v>395</v>
      </c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24"/>
      <c r="B426" s="225"/>
      <c r="C426" s="260" t="s">
        <v>725</v>
      </c>
      <c r="D426" s="245"/>
      <c r="E426" s="245"/>
      <c r="F426" s="245"/>
      <c r="G426" s="245"/>
      <c r="H426" s="227"/>
      <c r="I426" s="227"/>
      <c r="J426" s="227"/>
      <c r="K426" s="227"/>
      <c r="L426" s="227"/>
      <c r="M426" s="227"/>
      <c r="N426" s="227"/>
      <c r="O426" s="227"/>
      <c r="P426" s="227"/>
      <c r="Q426" s="227"/>
      <c r="R426" s="227"/>
      <c r="S426" s="227"/>
      <c r="T426" s="227"/>
      <c r="U426" s="227"/>
      <c r="V426" s="227"/>
      <c r="W426" s="227"/>
      <c r="X426" s="227"/>
      <c r="Y426" s="216"/>
      <c r="Z426" s="216"/>
      <c r="AA426" s="216"/>
      <c r="AB426" s="216"/>
      <c r="AC426" s="216"/>
      <c r="AD426" s="216"/>
      <c r="AE426" s="216"/>
      <c r="AF426" s="216"/>
      <c r="AG426" s="216" t="s">
        <v>163</v>
      </c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46" t="str">
        <f>C426</f>
        <v>z dlaždic keramických kladených do malty, včetně spárování a podílu práce v omezeném prostoru a na malých plochách.</v>
      </c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24"/>
      <c r="B427" s="225"/>
      <c r="C427" s="261" t="s">
        <v>716</v>
      </c>
      <c r="D427" s="229"/>
      <c r="E427" s="230">
        <v>13.88</v>
      </c>
      <c r="F427" s="227"/>
      <c r="G427" s="227"/>
      <c r="H427" s="227"/>
      <c r="I427" s="227"/>
      <c r="J427" s="227"/>
      <c r="K427" s="227"/>
      <c r="L427" s="227"/>
      <c r="M427" s="227"/>
      <c r="N427" s="227"/>
      <c r="O427" s="227"/>
      <c r="P427" s="227"/>
      <c r="Q427" s="227"/>
      <c r="R427" s="227"/>
      <c r="S427" s="227"/>
      <c r="T427" s="227"/>
      <c r="U427" s="227"/>
      <c r="V427" s="227"/>
      <c r="W427" s="227"/>
      <c r="X427" s="227"/>
      <c r="Y427" s="216"/>
      <c r="Z427" s="216"/>
      <c r="AA427" s="216"/>
      <c r="AB427" s="216"/>
      <c r="AC427" s="216"/>
      <c r="AD427" s="216"/>
      <c r="AE427" s="216"/>
      <c r="AF427" s="216"/>
      <c r="AG427" s="216" t="s">
        <v>165</v>
      </c>
      <c r="AH427" s="216">
        <v>0</v>
      </c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47">
        <v>194</v>
      </c>
      <c r="B428" s="248" t="s">
        <v>728</v>
      </c>
      <c r="C428" s="262" t="s">
        <v>729</v>
      </c>
      <c r="D428" s="249" t="s">
        <v>157</v>
      </c>
      <c r="E428" s="250">
        <v>8.8599999999999998E-3</v>
      </c>
      <c r="F428" s="251"/>
      <c r="G428" s="252">
        <f>ROUND(E428*F428,2)</f>
        <v>0</v>
      </c>
      <c r="H428" s="251"/>
      <c r="I428" s="252">
        <f>ROUND(E428*H428,2)</f>
        <v>0</v>
      </c>
      <c r="J428" s="251"/>
      <c r="K428" s="252">
        <f>ROUND(E428*J428,2)</f>
        <v>0</v>
      </c>
      <c r="L428" s="252">
        <v>15</v>
      </c>
      <c r="M428" s="252">
        <f>G428*(1+L428/100)</f>
        <v>0</v>
      </c>
      <c r="N428" s="252">
        <v>0</v>
      </c>
      <c r="O428" s="252">
        <f>ROUND(E428*N428,2)</f>
        <v>0</v>
      </c>
      <c r="P428" s="252">
        <v>0</v>
      </c>
      <c r="Q428" s="252">
        <f>ROUND(E428*P428,2)</f>
        <v>0</v>
      </c>
      <c r="R428" s="252" t="s">
        <v>660</v>
      </c>
      <c r="S428" s="252" t="s">
        <v>159</v>
      </c>
      <c r="T428" s="253" t="s">
        <v>159</v>
      </c>
      <c r="U428" s="227">
        <v>1.3049999999999999</v>
      </c>
      <c r="V428" s="227">
        <f>ROUND(E428*U428,2)</f>
        <v>0.01</v>
      </c>
      <c r="W428" s="227"/>
      <c r="X428" s="227" t="s">
        <v>372</v>
      </c>
      <c r="Y428" s="216"/>
      <c r="Z428" s="216"/>
      <c r="AA428" s="216"/>
      <c r="AB428" s="216"/>
      <c r="AC428" s="216"/>
      <c r="AD428" s="216"/>
      <c r="AE428" s="216"/>
      <c r="AF428" s="216"/>
      <c r="AG428" s="216" t="s">
        <v>373</v>
      </c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>
      <c r="A429" s="232" t="s">
        <v>153</v>
      </c>
      <c r="B429" s="233" t="s">
        <v>116</v>
      </c>
      <c r="C429" s="258" t="s">
        <v>117</v>
      </c>
      <c r="D429" s="234"/>
      <c r="E429" s="235"/>
      <c r="F429" s="236"/>
      <c r="G429" s="236">
        <f>SUMIF(AG430:AG430,"&lt;&gt;NOR",G430:G430)</f>
        <v>0</v>
      </c>
      <c r="H429" s="236"/>
      <c r="I429" s="236">
        <f>SUM(I430:I430)</f>
        <v>0</v>
      </c>
      <c r="J429" s="236"/>
      <c r="K429" s="236">
        <f>SUM(K430:K430)</f>
        <v>0</v>
      </c>
      <c r="L429" s="236"/>
      <c r="M429" s="236">
        <f>SUM(M430:M430)</f>
        <v>0</v>
      </c>
      <c r="N429" s="236"/>
      <c r="O429" s="236">
        <f>SUM(O430:O430)</f>
        <v>0.02</v>
      </c>
      <c r="P429" s="236"/>
      <c r="Q429" s="236">
        <f>SUM(Q430:Q430)</f>
        <v>0</v>
      </c>
      <c r="R429" s="236"/>
      <c r="S429" s="236"/>
      <c r="T429" s="237"/>
      <c r="U429" s="231"/>
      <c r="V429" s="231">
        <f>SUM(V430:V430)</f>
        <v>0</v>
      </c>
      <c r="W429" s="231"/>
      <c r="X429" s="231"/>
      <c r="AG429" t="s">
        <v>154</v>
      </c>
    </row>
    <row r="430" spans="1:60" outlineLevel="1">
      <c r="A430" s="247">
        <v>195</v>
      </c>
      <c r="B430" s="248" t="s">
        <v>730</v>
      </c>
      <c r="C430" s="262" t="s">
        <v>731</v>
      </c>
      <c r="D430" s="249" t="s">
        <v>283</v>
      </c>
      <c r="E430" s="250">
        <v>15</v>
      </c>
      <c r="F430" s="251"/>
      <c r="G430" s="252">
        <f>ROUND(E430*F430,2)</f>
        <v>0</v>
      </c>
      <c r="H430" s="251"/>
      <c r="I430" s="252">
        <f>ROUND(E430*H430,2)</f>
        <v>0</v>
      </c>
      <c r="J430" s="251"/>
      <c r="K430" s="252">
        <f>ROUND(E430*J430,2)</f>
        <v>0</v>
      </c>
      <c r="L430" s="252">
        <v>15</v>
      </c>
      <c r="M430" s="252">
        <f>G430*(1+L430/100)</f>
        <v>0</v>
      </c>
      <c r="N430" s="252">
        <v>1.1999999999999999E-3</v>
      </c>
      <c r="O430" s="252">
        <f>ROUND(E430*N430,2)</f>
        <v>0.02</v>
      </c>
      <c r="P430" s="252">
        <v>0</v>
      </c>
      <c r="Q430" s="252">
        <f>ROUND(E430*P430,2)</f>
        <v>0</v>
      </c>
      <c r="R430" s="252"/>
      <c r="S430" s="252" t="s">
        <v>382</v>
      </c>
      <c r="T430" s="253" t="s">
        <v>190</v>
      </c>
      <c r="U430" s="227">
        <v>0</v>
      </c>
      <c r="V430" s="227">
        <f>ROUND(E430*U430,2)</f>
        <v>0</v>
      </c>
      <c r="W430" s="227"/>
      <c r="X430" s="227" t="s">
        <v>160</v>
      </c>
      <c r="Y430" s="216"/>
      <c r="Z430" s="216"/>
      <c r="AA430" s="216"/>
      <c r="AB430" s="216"/>
      <c r="AC430" s="216"/>
      <c r="AD430" s="216"/>
      <c r="AE430" s="216"/>
      <c r="AF430" s="216"/>
      <c r="AG430" s="216" t="s">
        <v>383</v>
      </c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>
      <c r="A431" s="232" t="s">
        <v>153</v>
      </c>
      <c r="B431" s="233" t="s">
        <v>118</v>
      </c>
      <c r="C431" s="258" t="s">
        <v>119</v>
      </c>
      <c r="D431" s="234"/>
      <c r="E431" s="235"/>
      <c r="F431" s="236"/>
      <c r="G431" s="236">
        <f>SUMIF(AG432:AG451,"&lt;&gt;NOR",G432:G451)</f>
        <v>0</v>
      </c>
      <c r="H431" s="236"/>
      <c r="I431" s="236">
        <f>SUM(I432:I451)</f>
        <v>0</v>
      </c>
      <c r="J431" s="236"/>
      <c r="K431" s="236">
        <f>SUM(K432:K451)</f>
        <v>0</v>
      </c>
      <c r="L431" s="236"/>
      <c r="M431" s="236">
        <f>SUM(M432:M451)</f>
        <v>0</v>
      </c>
      <c r="N431" s="236"/>
      <c r="O431" s="236">
        <f>SUM(O432:O451)</f>
        <v>0.05</v>
      </c>
      <c r="P431" s="236"/>
      <c r="Q431" s="236">
        <f>SUM(Q432:Q451)</f>
        <v>0</v>
      </c>
      <c r="R431" s="236"/>
      <c r="S431" s="236"/>
      <c r="T431" s="237"/>
      <c r="U431" s="231"/>
      <c r="V431" s="231">
        <f>SUM(V432:V451)</f>
        <v>21.25</v>
      </c>
      <c r="W431" s="231"/>
      <c r="X431" s="231"/>
      <c r="AG431" t="s">
        <v>154</v>
      </c>
    </row>
    <row r="432" spans="1:60" outlineLevel="1">
      <c r="A432" s="238">
        <v>196</v>
      </c>
      <c r="B432" s="239" t="s">
        <v>732</v>
      </c>
      <c r="C432" s="259" t="s">
        <v>733</v>
      </c>
      <c r="D432" s="240" t="s">
        <v>168</v>
      </c>
      <c r="E432" s="241">
        <v>48.566719999999997</v>
      </c>
      <c r="F432" s="242"/>
      <c r="G432" s="243">
        <f>ROUND(E432*F432,2)</f>
        <v>0</v>
      </c>
      <c r="H432" s="242"/>
      <c r="I432" s="243">
        <f>ROUND(E432*H432,2)</f>
        <v>0</v>
      </c>
      <c r="J432" s="242"/>
      <c r="K432" s="243">
        <f>ROUND(E432*J432,2)</f>
        <v>0</v>
      </c>
      <c r="L432" s="243">
        <v>15</v>
      </c>
      <c r="M432" s="243">
        <f>G432*(1+L432/100)</f>
        <v>0</v>
      </c>
      <c r="N432" s="243">
        <v>0</v>
      </c>
      <c r="O432" s="243">
        <f>ROUND(E432*N432,2)</f>
        <v>0</v>
      </c>
      <c r="P432" s="243">
        <v>0</v>
      </c>
      <c r="Q432" s="243">
        <f>ROUND(E432*P432,2)</f>
        <v>0</v>
      </c>
      <c r="R432" s="243" t="s">
        <v>734</v>
      </c>
      <c r="S432" s="243" t="s">
        <v>159</v>
      </c>
      <c r="T432" s="244" t="s">
        <v>159</v>
      </c>
      <c r="U432" s="227">
        <v>6.9709999999999994E-2</v>
      </c>
      <c r="V432" s="227">
        <f>ROUND(E432*U432,2)</f>
        <v>3.39</v>
      </c>
      <c r="W432" s="227"/>
      <c r="X432" s="227" t="s">
        <v>160</v>
      </c>
      <c r="Y432" s="216"/>
      <c r="Z432" s="216"/>
      <c r="AA432" s="216"/>
      <c r="AB432" s="216"/>
      <c r="AC432" s="216"/>
      <c r="AD432" s="216"/>
      <c r="AE432" s="216"/>
      <c r="AF432" s="216"/>
      <c r="AG432" s="216" t="s">
        <v>161</v>
      </c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24"/>
      <c r="B433" s="225"/>
      <c r="C433" s="261" t="s">
        <v>735</v>
      </c>
      <c r="D433" s="229"/>
      <c r="E433" s="230">
        <v>2.1246499999999999</v>
      </c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227"/>
      <c r="S433" s="227"/>
      <c r="T433" s="227"/>
      <c r="U433" s="227"/>
      <c r="V433" s="227"/>
      <c r="W433" s="227"/>
      <c r="X433" s="227"/>
      <c r="Y433" s="216"/>
      <c r="Z433" s="216"/>
      <c r="AA433" s="216"/>
      <c r="AB433" s="216"/>
      <c r="AC433" s="216"/>
      <c r="AD433" s="216"/>
      <c r="AE433" s="216"/>
      <c r="AF433" s="216"/>
      <c r="AG433" s="216" t="s">
        <v>165</v>
      </c>
      <c r="AH433" s="216">
        <v>0</v>
      </c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24"/>
      <c r="B434" s="225"/>
      <c r="C434" s="261" t="s">
        <v>736</v>
      </c>
      <c r="D434" s="229"/>
      <c r="E434" s="230">
        <v>1.01</v>
      </c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  <c r="P434" s="227"/>
      <c r="Q434" s="227"/>
      <c r="R434" s="227"/>
      <c r="S434" s="227"/>
      <c r="T434" s="227"/>
      <c r="U434" s="227"/>
      <c r="V434" s="227"/>
      <c r="W434" s="227"/>
      <c r="X434" s="227"/>
      <c r="Y434" s="216"/>
      <c r="Z434" s="216"/>
      <c r="AA434" s="216"/>
      <c r="AB434" s="216"/>
      <c r="AC434" s="216"/>
      <c r="AD434" s="216"/>
      <c r="AE434" s="216"/>
      <c r="AF434" s="216"/>
      <c r="AG434" s="216" t="s">
        <v>165</v>
      </c>
      <c r="AH434" s="216">
        <v>0</v>
      </c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24"/>
      <c r="B435" s="225"/>
      <c r="C435" s="261" t="s">
        <v>354</v>
      </c>
      <c r="D435" s="229"/>
      <c r="E435" s="230">
        <v>29.70205</v>
      </c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  <c r="P435" s="227"/>
      <c r="Q435" s="227"/>
      <c r="R435" s="227"/>
      <c r="S435" s="227"/>
      <c r="T435" s="227"/>
      <c r="U435" s="227"/>
      <c r="V435" s="227"/>
      <c r="W435" s="227"/>
      <c r="X435" s="227"/>
      <c r="Y435" s="216"/>
      <c r="Z435" s="216"/>
      <c r="AA435" s="216"/>
      <c r="AB435" s="216"/>
      <c r="AC435" s="216"/>
      <c r="AD435" s="216"/>
      <c r="AE435" s="216"/>
      <c r="AF435" s="216"/>
      <c r="AG435" s="216" t="s">
        <v>165</v>
      </c>
      <c r="AH435" s="216">
        <v>0</v>
      </c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24"/>
      <c r="B436" s="225"/>
      <c r="C436" s="261" t="s">
        <v>355</v>
      </c>
      <c r="D436" s="229"/>
      <c r="E436" s="230">
        <v>12.085599999999999</v>
      </c>
      <c r="F436" s="227"/>
      <c r="G436" s="227"/>
      <c r="H436" s="227"/>
      <c r="I436" s="227"/>
      <c r="J436" s="227"/>
      <c r="K436" s="227"/>
      <c r="L436" s="227"/>
      <c r="M436" s="227"/>
      <c r="N436" s="227"/>
      <c r="O436" s="227"/>
      <c r="P436" s="227"/>
      <c r="Q436" s="227"/>
      <c r="R436" s="227"/>
      <c r="S436" s="227"/>
      <c r="T436" s="227"/>
      <c r="U436" s="227"/>
      <c r="V436" s="227"/>
      <c r="W436" s="227"/>
      <c r="X436" s="227"/>
      <c r="Y436" s="216"/>
      <c r="Z436" s="216"/>
      <c r="AA436" s="216"/>
      <c r="AB436" s="216"/>
      <c r="AC436" s="216"/>
      <c r="AD436" s="216"/>
      <c r="AE436" s="216"/>
      <c r="AF436" s="216"/>
      <c r="AG436" s="216" t="s">
        <v>165</v>
      </c>
      <c r="AH436" s="216">
        <v>0</v>
      </c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24"/>
      <c r="B437" s="225"/>
      <c r="C437" s="261" t="s">
        <v>737</v>
      </c>
      <c r="D437" s="229"/>
      <c r="E437" s="230">
        <v>3.6444200000000002</v>
      </c>
      <c r="F437" s="227"/>
      <c r="G437" s="227"/>
      <c r="H437" s="227"/>
      <c r="I437" s="227"/>
      <c r="J437" s="227"/>
      <c r="K437" s="227"/>
      <c r="L437" s="227"/>
      <c r="M437" s="227"/>
      <c r="N437" s="227"/>
      <c r="O437" s="227"/>
      <c r="P437" s="227"/>
      <c r="Q437" s="227"/>
      <c r="R437" s="227"/>
      <c r="S437" s="227"/>
      <c r="T437" s="227"/>
      <c r="U437" s="227"/>
      <c r="V437" s="227"/>
      <c r="W437" s="227"/>
      <c r="X437" s="227"/>
      <c r="Y437" s="216"/>
      <c r="Z437" s="216"/>
      <c r="AA437" s="216"/>
      <c r="AB437" s="216"/>
      <c r="AC437" s="216"/>
      <c r="AD437" s="216"/>
      <c r="AE437" s="216"/>
      <c r="AF437" s="216"/>
      <c r="AG437" s="216" t="s">
        <v>165</v>
      </c>
      <c r="AH437" s="216">
        <v>0</v>
      </c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8">
        <v>197</v>
      </c>
      <c r="B438" s="239" t="s">
        <v>738</v>
      </c>
      <c r="C438" s="259" t="s">
        <v>739</v>
      </c>
      <c r="D438" s="240" t="s">
        <v>168</v>
      </c>
      <c r="E438" s="241">
        <v>132.86340000000001</v>
      </c>
      <c r="F438" s="242"/>
      <c r="G438" s="243">
        <f>ROUND(E438*F438,2)</f>
        <v>0</v>
      </c>
      <c r="H438" s="242"/>
      <c r="I438" s="243">
        <f>ROUND(E438*H438,2)</f>
        <v>0</v>
      </c>
      <c r="J438" s="242"/>
      <c r="K438" s="243">
        <f>ROUND(E438*J438,2)</f>
        <v>0</v>
      </c>
      <c r="L438" s="243">
        <v>15</v>
      </c>
      <c r="M438" s="243">
        <f>G438*(1+L438/100)</f>
        <v>0</v>
      </c>
      <c r="N438" s="243">
        <v>6.9999999999999994E-5</v>
      </c>
      <c r="O438" s="243">
        <f>ROUND(E438*N438,2)</f>
        <v>0.01</v>
      </c>
      <c r="P438" s="243">
        <v>0</v>
      </c>
      <c r="Q438" s="243">
        <f>ROUND(E438*P438,2)</f>
        <v>0</v>
      </c>
      <c r="R438" s="243" t="s">
        <v>734</v>
      </c>
      <c r="S438" s="243" t="s">
        <v>159</v>
      </c>
      <c r="T438" s="244" t="s">
        <v>159</v>
      </c>
      <c r="U438" s="227">
        <v>3.2480000000000002E-2</v>
      </c>
      <c r="V438" s="227">
        <f>ROUND(E438*U438,2)</f>
        <v>4.32</v>
      </c>
      <c r="W438" s="227"/>
      <c r="X438" s="227" t="s">
        <v>160</v>
      </c>
      <c r="Y438" s="216"/>
      <c r="Z438" s="216"/>
      <c r="AA438" s="216"/>
      <c r="AB438" s="216"/>
      <c r="AC438" s="216"/>
      <c r="AD438" s="216"/>
      <c r="AE438" s="216"/>
      <c r="AF438" s="216"/>
      <c r="AG438" s="216" t="s">
        <v>161</v>
      </c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24"/>
      <c r="B439" s="225"/>
      <c r="C439" s="261" t="s">
        <v>177</v>
      </c>
      <c r="D439" s="229"/>
      <c r="E439" s="230">
        <v>74.013249999999999</v>
      </c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  <c r="P439" s="227"/>
      <c r="Q439" s="227"/>
      <c r="R439" s="227"/>
      <c r="S439" s="227"/>
      <c r="T439" s="227"/>
      <c r="U439" s="227"/>
      <c r="V439" s="227"/>
      <c r="W439" s="227"/>
      <c r="X439" s="227"/>
      <c r="Y439" s="216"/>
      <c r="Z439" s="216"/>
      <c r="AA439" s="216"/>
      <c r="AB439" s="216"/>
      <c r="AC439" s="216"/>
      <c r="AD439" s="216"/>
      <c r="AE439" s="216"/>
      <c r="AF439" s="216"/>
      <c r="AG439" s="216" t="s">
        <v>165</v>
      </c>
      <c r="AH439" s="216">
        <v>0</v>
      </c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24"/>
      <c r="B440" s="225"/>
      <c r="C440" s="261" t="s">
        <v>740</v>
      </c>
      <c r="D440" s="229"/>
      <c r="E440" s="230">
        <v>23.76</v>
      </c>
      <c r="F440" s="227"/>
      <c r="G440" s="227"/>
      <c r="H440" s="227"/>
      <c r="I440" s="227"/>
      <c r="J440" s="227"/>
      <c r="K440" s="227"/>
      <c r="L440" s="227"/>
      <c r="M440" s="227"/>
      <c r="N440" s="227"/>
      <c r="O440" s="227"/>
      <c r="P440" s="227"/>
      <c r="Q440" s="227"/>
      <c r="R440" s="227"/>
      <c r="S440" s="227"/>
      <c r="T440" s="227"/>
      <c r="U440" s="227"/>
      <c r="V440" s="227"/>
      <c r="W440" s="227"/>
      <c r="X440" s="227"/>
      <c r="Y440" s="216"/>
      <c r="Z440" s="216"/>
      <c r="AA440" s="216"/>
      <c r="AB440" s="216"/>
      <c r="AC440" s="216"/>
      <c r="AD440" s="216"/>
      <c r="AE440" s="216"/>
      <c r="AF440" s="216"/>
      <c r="AG440" s="216" t="s">
        <v>165</v>
      </c>
      <c r="AH440" s="216">
        <v>0</v>
      </c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24"/>
      <c r="B441" s="225"/>
      <c r="C441" s="261" t="s">
        <v>741</v>
      </c>
      <c r="D441" s="229"/>
      <c r="E441" s="230">
        <v>2.6507000000000001</v>
      </c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  <c r="P441" s="227"/>
      <c r="Q441" s="227"/>
      <c r="R441" s="227"/>
      <c r="S441" s="227"/>
      <c r="T441" s="227"/>
      <c r="U441" s="227"/>
      <c r="V441" s="227"/>
      <c r="W441" s="227"/>
      <c r="X441" s="227"/>
      <c r="Y441" s="216"/>
      <c r="Z441" s="216"/>
      <c r="AA441" s="216"/>
      <c r="AB441" s="216"/>
      <c r="AC441" s="216"/>
      <c r="AD441" s="216"/>
      <c r="AE441" s="216"/>
      <c r="AF441" s="216"/>
      <c r="AG441" s="216" t="s">
        <v>165</v>
      </c>
      <c r="AH441" s="216">
        <v>0</v>
      </c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24"/>
      <c r="B442" s="225"/>
      <c r="C442" s="261" t="s">
        <v>222</v>
      </c>
      <c r="D442" s="229"/>
      <c r="E442" s="230">
        <v>14.96</v>
      </c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  <c r="P442" s="227"/>
      <c r="Q442" s="227"/>
      <c r="R442" s="227"/>
      <c r="S442" s="227"/>
      <c r="T442" s="227"/>
      <c r="U442" s="227"/>
      <c r="V442" s="227"/>
      <c r="W442" s="227"/>
      <c r="X442" s="227"/>
      <c r="Y442" s="216"/>
      <c r="Z442" s="216"/>
      <c r="AA442" s="216"/>
      <c r="AB442" s="216"/>
      <c r="AC442" s="216"/>
      <c r="AD442" s="216"/>
      <c r="AE442" s="216"/>
      <c r="AF442" s="216"/>
      <c r="AG442" s="216" t="s">
        <v>165</v>
      </c>
      <c r="AH442" s="216">
        <v>0</v>
      </c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ht="20.399999999999999" outlineLevel="1">
      <c r="A443" s="224"/>
      <c r="B443" s="225"/>
      <c r="C443" s="261" t="s">
        <v>223</v>
      </c>
      <c r="D443" s="229"/>
      <c r="E443" s="230">
        <v>11.87011</v>
      </c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  <c r="P443" s="227"/>
      <c r="Q443" s="227"/>
      <c r="R443" s="227"/>
      <c r="S443" s="227"/>
      <c r="T443" s="227"/>
      <c r="U443" s="227"/>
      <c r="V443" s="227"/>
      <c r="W443" s="227"/>
      <c r="X443" s="227"/>
      <c r="Y443" s="216"/>
      <c r="Z443" s="216"/>
      <c r="AA443" s="216"/>
      <c r="AB443" s="216"/>
      <c r="AC443" s="216"/>
      <c r="AD443" s="216"/>
      <c r="AE443" s="216"/>
      <c r="AF443" s="216"/>
      <c r="AG443" s="216" t="s">
        <v>165</v>
      </c>
      <c r="AH443" s="216">
        <v>0</v>
      </c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ht="20.399999999999999" outlineLevel="1">
      <c r="A444" s="224"/>
      <c r="B444" s="225"/>
      <c r="C444" s="261" t="s">
        <v>224</v>
      </c>
      <c r="D444" s="229"/>
      <c r="E444" s="230">
        <v>5.6093400000000004</v>
      </c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  <c r="P444" s="227"/>
      <c r="Q444" s="227"/>
      <c r="R444" s="227"/>
      <c r="S444" s="227"/>
      <c r="T444" s="227"/>
      <c r="U444" s="227"/>
      <c r="V444" s="227"/>
      <c r="W444" s="227"/>
      <c r="X444" s="227"/>
      <c r="Y444" s="216"/>
      <c r="Z444" s="216"/>
      <c r="AA444" s="216"/>
      <c r="AB444" s="216"/>
      <c r="AC444" s="216"/>
      <c r="AD444" s="216"/>
      <c r="AE444" s="216"/>
      <c r="AF444" s="216"/>
      <c r="AG444" s="216" t="s">
        <v>165</v>
      </c>
      <c r="AH444" s="216">
        <v>0</v>
      </c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8">
        <v>198</v>
      </c>
      <c r="B445" s="239" t="s">
        <v>742</v>
      </c>
      <c r="C445" s="259" t="s">
        <v>743</v>
      </c>
      <c r="D445" s="240" t="s">
        <v>168</v>
      </c>
      <c r="E445" s="241">
        <v>132.86340000000001</v>
      </c>
      <c r="F445" s="242"/>
      <c r="G445" s="243">
        <f>ROUND(E445*F445,2)</f>
        <v>0</v>
      </c>
      <c r="H445" s="242"/>
      <c r="I445" s="243">
        <f>ROUND(E445*H445,2)</f>
        <v>0</v>
      </c>
      <c r="J445" s="242"/>
      <c r="K445" s="243">
        <f>ROUND(E445*J445,2)</f>
        <v>0</v>
      </c>
      <c r="L445" s="243">
        <v>15</v>
      </c>
      <c r="M445" s="243">
        <f>G445*(1+L445/100)</f>
        <v>0</v>
      </c>
      <c r="N445" s="243">
        <v>2.9E-4</v>
      </c>
      <c r="O445" s="243">
        <f>ROUND(E445*N445,2)</f>
        <v>0.04</v>
      </c>
      <c r="P445" s="243">
        <v>0</v>
      </c>
      <c r="Q445" s="243">
        <f>ROUND(E445*P445,2)</f>
        <v>0</v>
      </c>
      <c r="R445" s="243" t="s">
        <v>734</v>
      </c>
      <c r="S445" s="243" t="s">
        <v>159</v>
      </c>
      <c r="T445" s="244" t="s">
        <v>159</v>
      </c>
      <c r="U445" s="227">
        <v>0.10191</v>
      </c>
      <c r="V445" s="227">
        <f>ROUND(E445*U445,2)</f>
        <v>13.54</v>
      </c>
      <c r="W445" s="227"/>
      <c r="X445" s="227" t="s">
        <v>160</v>
      </c>
      <c r="Y445" s="216"/>
      <c r="Z445" s="216"/>
      <c r="AA445" s="216"/>
      <c r="AB445" s="216"/>
      <c r="AC445" s="216"/>
      <c r="AD445" s="216"/>
      <c r="AE445" s="216"/>
      <c r="AF445" s="216"/>
      <c r="AG445" s="216" t="s">
        <v>161</v>
      </c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outlineLevel="1">
      <c r="A446" s="224"/>
      <c r="B446" s="225"/>
      <c r="C446" s="261" t="s">
        <v>744</v>
      </c>
      <c r="D446" s="229"/>
      <c r="E446" s="230">
        <v>74.013249999999999</v>
      </c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  <c r="P446" s="227"/>
      <c r="Q446" s="227"/>
      <c r="R446" s="227"/>
      <c r="S446" s="227"/>
      <c r="T446" s="227"/>
      <c r="U446" s="227"/>
      <c r="V446" s="227"/>
      <c r="W446" s="227"/>
      <c r="X446" s="227"/>
      <c r="Y446" s="216"/>
      <c r="Z446" s="216"/>
      <c r="AA446" s="216"/>
      <c r="AB446" s="216"/>
      <c r="AC446" s="216"/>
      <c r="AD446" s="216"/>
      <c r="AE446" s="216"/>
      <c r="AF446" s="216"/>
      <c r="AG446" s="216" t="s">
        <v>165</v>
      </c>
      <c r="AH446" s="216">
        <v>0</v>
      </c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24"/>
      <c r="B447" s="225"/>
      <c r="C447" s="261" t="s">
        <v>740</v>
      </c>
      <c r="D447" s="229"/>
      <c r="E447" s="230">
        <v>23.76</v>
      </c>
      <c r="F447" s="227"/>
      <c r="G447" s="227"/>
      <c r="H447" s="227"/>
      <c r="I447" s="227"/>
      <c r="J447" s="227"/>
      <c r="K447" s="227"/>
      <c r="L447" s="227"/>
      <c r="M447" s="227"/>
      <c r="N447" s="227"/>
      <c r="O447" s="227"/>
      <c r="P447" s="227"/>
      <c r="Q447" s="227"/>
      <c r="R447" s="227"/>
      <c r="S447" s="227"/>
      <c r="T447" s="227"/>
      <c r="U447" s="227"/>
      <c r="V447" s="227"/>
      <c r="W447" s="227"/>
      <c r="X447" s="227"/>
      <c r="Y447" s="216"/>
      <c r="Z447" s="216"/>
      <c r="AA447" s="216"/>
      <c r="AB447" s="216"/>
      <c r="AC447" s="216"/>
      <c r="AD447" s="216"/>
      <c r="AE447" s="216"/>
      <c r="AF447" s="216"/>
      <c r="AG447" s="216" t="s">
        <v>165</v>
      </c>
      <c r="AH447" s="216">
        <v>0</v>
      </c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24"/>
      <c r="B448" s="225"/>
      <c r="C448" s="261" t="s">
        <v>741</v>
      </c>
      <c r="D448" s="229"/>
      <c r="E448" s="230">
        <v>2.6507000000000001</v>
      </c>
      <c r="F448" s="227"/>
      <c r="G448" s="227"/>
      <c r="H448" s="227"/>
      <c r="I448" s="227"/>
      <c r="J448" s="227"/>
      <c r="K448" s="227"/>
      <c r="L448" s="227"/>
      <c r="M448" s="227"/>
      <c r="N448" s="227"/>
      <c r="O448" s="227"/>
      <c r="P448" s="227"/>
      <c r="Q448" s="227"/>
      <c r="R448" s="227"/>
      <c r="S448" s="227"/>
      <c r="T448" s="227"/>
      <c r="U448" s="227"/>
      <c r="V448" s="227"/>
      <c r="W448" s="227"/>
      <c r="X448" s="227"/>
      <c r="Y448" s="216"/>
      <c r="Z448" s="216"/>
      <c r="AA448" s="216"/>
      <c r="AB448" s="216"/>
      <c r="AC448" s="216"/>
      <c r="AD448" s="216"/>
      <c r="AE448" s="216"/>
      <c r="AF448" s="216"/>
      <c r="AG448" s="216" t="s">
        <v>165</v>
      </c>
      <c r="AH448" s="216">
        <v>0</v>
      </c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24"/>
      <c r="B449" s="225"/>
      <c r="C449" s="261" t="s">
        <v>222</v>
      </c>
      <c r="D449" s="229"/>
      <c r="E449" s="230">
        <v>14.96</v>
      </c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  <c r="P449" s="227"/>
      <c r="Q449" s="227"/>
      <c r="R449" s="227"/>
      <c r="S449" s="227"/>
      <c r="T449" s="227"/>
      <c r="U449" s="227"/>
      <c r="V449" s="227"/>
      <c r="W449" s="227"/>
      <c r="X449" s="227"/>
      <c r="Y449" s="216"/>
      <c r="Z449" s="216"/>
      <c r="AA449" s="216"/>
      <c r="AB449" s="216"/>
      <c r="AC449" s="216"/>
      <c r="AD449" s="216"/>
      <c r="AE449" s="216"/>
      <c r="AF449" s="216"/>
      <c r="AG449" s="216" t="s">
        <v>165</v>
      </c>
      <c r="AH449" s="216">
        <v>0</v>
      </c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ht="20.399999999999999" outlineLevel="1">
      <c r="A450" s="224"/>
      <c r="B450" s="225"/>
      <c r="C450" s="261" t="s">
        <v>223</v>
      </c>
      <c r="D450" s="229"/>
      <c r="E450" s="230">
        <v>11.87011</v>
      </c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  <c r="P450" s="227"/>
      <c r="Q450" s="227"/>
      <c r="R450" s="227"/>
      <c r="S450" s="227"/>
      <c r="T450" s="227"/>
      <c r="U450" s="227"/>
      <c r="V450" s="227"/>
      <c r="W450" s="227"/>
      <c r="X450" s="227"/>
      <c r="Y450" s="216"/>
      <c r="Z450" s="216"/>
      <c r="AA450" s="216"/>
      <c r="AB450" s="216"/>
      <c r="AC450" s="216"/>
      <c r="AD450" s="216"/>
      <c r="AE450" s="216"/>
      <c r="AF450" s="216"/>
      <c r="AG450" s="216" t="s">
        <v>165</v>
      </c>
      <c r="AH450" s="216">
        <v>0</v>
      </c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ht="20.399999999999999" outlineLevel="1">
      <c r="A451" s="224"/>
      <c r="B451" s="225"/>
      <c r="C451" s="261" t="s">
        <v>224</v>
      </c>
      <c r="D451" s="229"/>
      <c r="E451" s="230">
        <v>5.6093400000000004</v>
      </c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  <c r="P451" s="227"/>
      <c r="Q451" s="227"/>
      <c r="R451" s="227"/>
      <c r="S451" s="227"/>
      <c r="T451" s="227"/>
      <c r="U451" s="227"/>
      <c r="V451" s="227"/>
      <c r="W451" s="227"/>
      <c r="X451" s="227"/>
      <c r="Y451" s="216"/>
      <c r="Z451" s="216"/>
      <c r="AA451" s="216"/>
      <c r="AB451" s="216"/>
      <c r="AC451" s="216"/>
      <c r="AD451" s="216"/>
      <c r="AE451" s="216"/>
      <c r="AF451" s="216"/>
      <c r="AG451" s="216" t="s">
        <v>165</v>
      </c>
      <c r="AH451" s="216">
        <v>0</v>
      </c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>
      <c r="A452" s="232" t="s">
        <v>153</v>
      </c>
      <c r="B452" s="233" t="s">
        <v>120</v>
      </c>
      <c r="C452" s="258" t="s">
        <v>121</v>
      </c>
      <c r="D452" s="234"/>
      <c r="E452" s="235"/>
      <c r="F452" s="236"/>
      <c r="G452" s="236">
        <f>SUMIF(AG453:AG480,"&lt;&gt;NOR",G453:G480)</f>
        <v>0</v>
      </c>
      <c r="H452" s="236"/>
      <c r="I452" s="236">
        <f>SUM(I453:I480)</f>
        <v>0</v>
      </c>
      <c r="J452" s="236"/>
      <c r="K452" s="236">
        <f>SUM(K453:K480)</f>
        <v>0</v>
      </c>
      <c r="L452" s="236"/>
      <c r="M452" s="236">
        <f>SUM(M453:M480)</f>
        <v>0</v>
      </c>
      <c r="N452" s="236"/>
      <c r="O452" s="236">
        <f>SUM(O453:O480)</f>
        <v>0</v>
      </c>
      <c r="P452" s="236"/>
      <c r="Q452" s="236">
        <f>SUM(Q453:Q480)</f>
        <v>0</v>
      </c>
      <c r="R452" s="236"/>
      <c r="S452" s="236"/>
      <c r="T452" s="237"/>
      <c r="U452" s="231"/>
      <c r="V452" s="231">
        <f>SUM(V453:V480)</f>
        <v>0</v>
      </c>
      <c r="W452" s="231"/>
      <c r="X452" s="231"/>
      <c r="AG452" t="s">
        <v>154</v>
      </c>
    </row>
    <row r="453" spans="1:60" outlineLevel="1">
      <c r="A453" s="247">
        <v>199</v>
      </c>
      <c r="B453" s="248" t="s">
        <v>745</v>
      </c>
      <c r="C453" s="262" t="s">
        <v>746</v>
      </c>
      <c r="D453" s="249" t="s">
        <v>417</v>
      </c>
      <c r="E453" s="250">
        <v>2</v>
      </c>
      <c r="F453" s="251"/>
      <c r="G453" s="252">
        <f>ROUND(E453*F453,2)</f>
        <v>0</v>
      </c>
      <c r="H453" s="251"/>
      <c r="I453" s="252">
        <f>ROUND(E453*H453,2)</f>
        <v>0</v>
      </c>
      <c r="J453" s="251"/>
      <c r="K453" s="252">
        <f>ROUND(E453*J453,2)</f>
        <v>0</v>
      </c>
      <c r="L453" s="252">
        <v>15</v>
      </c>
      <c r="M453" s="252">
        <f>G453*(1+L453/100)</f>
        <v>0</v>
      </c>
      <c r="N453" s="252">
        <v>0</v>
      </c>
      <c r="O453" s="252">
        <f>ROUND(E453*N453,2)</f>
        <v>0</v>
      </c>
      <c r="P453" s="252">
        <v>0</v>
      </c>
      <c r="Q453" s="252">
        <f>ROUND(E453*P453,2)</f>
        <v>0</v>
      </c>
      <c r="R453" s="252"/>
      <c r="S453" s="252" t="s">
        <v>382</v>
      </c>
      <c r="T453" s="253" t="s">
        <v>190</v>
      </c>
      <c r="U453" s="227">
        <v>0</v>
      </c>
      <c r="V453" s="227">
        <f>ROUND(E453*U453,2)</f>
        <v>0</v>
      </c>
      <c r="W453" s="227"/>
      <c r="X453" s="227" t="s">
        <v>160</v>
      </c>
      <c r="Y453" s="216"/>
      <c r="Z453" s="216"/>
      <c r="AA453" s="216"/>
      <c r="AB453" s="216"/>
      <c r="AC453" s="216"/>
      <c r="AD453" s="216"/>
      <c r="AE453" s="216"/>
      <c r="AF453" s="216"/>
      <c r="AG453" s="216" t="s">
        <v>747</v>
      </c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outlineLevel="1">
      <c r="A454" s="247">
        <v>200</v>
      </c>
      <c r="B454" s="248" t="s">
        <v>748</v>
      </c>
      <c r="C454" s="262" t="s">
        <v>749</v>
      </c>
      <c r="D454" s="249" t="s">
        <v>417</v>
      </c>
      <c r="E454" s="250">
        <v>1</v>
      </c>
      <c r="F454" s="251"/>
      <c r="G454" s="252">
        <f>ROUND(E454*F454,2)</f>
        <v>0</v>
      </c>
      <c r="H454" s="251"/>
      <c r="I454" s="252">
        <f>ROUND(E454*H454,2)</f>
        <v>0</v>
      </c>
      <c r="J454" s="251"/>
      <c r="K454" s="252">
        <f>ROUND(E454*J454,2)</f>
        <v>0</v>
      </c>
      <c r="L454" s="252">
        <v>15</v>
      </c>
      <c r="M454" s="252">
        <f>G454*(1+L454/100)</f>
        <v>0</v>
      </c>
      <c r="N454" s="252">
        <v>0</v>
      </c>
      <c r="O454" s="252">
        <f>ROUND(E454*N454,2)</f>
        <v>0</v>
      </c>
      <c r="P454" s="252">
        <v>0</v>
      </c>
      <c r="Q454" s="252">
        <f>ROUND(E454*P454,2)</f>
        <v>0</v>
      </c>
      <c r="R454" s="252"/>
      <c r="S454" s="252" t="s">
        <v>382</v>
      </c>
      <c r="T454" s="253" t="s">
        <v>190</v>
      </c>
      <c r="U454" s="227">
        <v>0</v>
      </c>
      <c r="V454" s="227">
        <f>ROUND(E454*U454,2)</f>
        <v>0</v>
      </c>
      <c r="W454" s="227"/>
      <c r="X454" s="227" t="s">
        <v>160</v>
      </c>
      <c r="Y454" s="216"/>
      <c r="Z454" s="216"/>
      <c r="AA454" s="216"/>
      <c r="AB454" s="216"/>
      <c r="AC454" s="216"/>
      <c r="AD454" s="216"/>
      <c r="AE454" s="216"/>
      <c r="AF454" s="216"/>
      <c r="AG454" s="216" t="s">
        <v>747</v>
      </c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47">
        <v>201</v>
      </c>
      <c r="B455" s="248" t="s">
        <v>750</v>
      </c>
      <c r="C455" s="262" t="s">
        <v>751</v>
      </c>
      <c r="D455" s="249" t="s">
        <v>283</v>
      </c>
      <c r="E455" s="250">
        <v>20</v>
      </c>
      <c r="F455" s="251"/>
      <c r="G455" s="252">
        <f>ROUND(E455*F455,2)</f>
        <v>0</v>
      </c>
      <c r="H455" s="251"/>
      <c r="I455" s="252">
        <f>ROUND(E455*H455,2)</f>
        <v>0</v>
      </c>
      <c r="J455" s="251"/>
      <c r="K455" s="252">
        <f>ROUND(E455*J455,2)</f>
        <v>0</v>
      </c>
      <c r="L455" s="252">
        <v>15</v>
      </c>
      <c r="M455" s="252">
        <f>G455*(1+L455/100)</f>
        <v>0</v>
      </c>
      <c r="N455" s="252">
        <v>0</v>
      </c>
      <c r="O455" s="252">
        <f>ROUND(E455*N455,2)</f>
        <v>0</v>
      </c>
      <c r="P455" s="252">
        <v>0</v>
      </c>
      <c r="Q455" s="252">
        <f>ROUND(E455*P455,2)</f>
        <v>0</v>
      </c>
      <c r="R455" s="252"/>
      <c r="S455" s="252" t="s">
        <v>382</v>
      </c>
      <c r="T455" s="253" t="s">
        <v>190</v>
      </c>
      <c r="U455" s="227">
        <v>0</v>
      </c>
      <c r="V455" s="227">
        <f>ROUND(E455*U455,2)</f>
        <v>0</v>
      </c>
      <c r="W455" s="227"/>
      <c r="X455" s="227" t="s">
        <v>207</v>
      </c>
      <c r="Y455" s="216"/>
      <c r="Z455" s="216"/>
      <c r="AA455" s="216"/>
      <c r="AB455" s="216"/>
      <c r="AC455" s="216"/>
      <c r="AD455" s="216"/>
      <c r="AE455" s="216"/>
      <c r="AF455" s="216"/>
      <c r="AG455" s="216" t="s">
        <v>424</v>
      </c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16"/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47">
        <v>202</v>
      </c>
      <c r="B456" s="248" t="s">
        <v>752</v>
      </c>
      <c r="C456" s="262" t="s">
        <v>753</v>
      </c>
      <c r="D456" s="249" t="s">
        <v>417</v>
      </c>
      <c r="E456" s="250">
        <v>28</v>
      </c>
      <c r="F456" s="251"/>
      <c r="G456" s="252">
        <f>ROUND(E456*F456,2)</f>
        <v>0</v>
      </c>
      <c r="H456" s="251"/>
      <c r="I456" s="252">
        <f>ROUND(E456*H456,2)</f>
        <v>0</v>
      </c>
      <c r="J456" s="251"/>
      <c r="K456" s="252">
        <f>ROUND(E456*J456,2)</f>
        <v>0</v>
      </c>
      <c r="L456" s="252">
        <v>15</v>
      </c>
      <c r="M456" s="252">
        <f>G456*(1+L456/100)</f>
        <v>0</v>
      </c>
      <c r="N456" s="252">
        <v>0</v>
      </c>
      <c r="O456" s="252">
        <f>ROUND(E456*N456,2)</f>
        <v>0</v>
      </c>
      <c r="P456" s="252">
        <v>0</v>
      </c>
      <c r="Q456" s="252">
        <f>ROUND(E456*P456,2)</f>
        <v>0</v>
      </c>
      <c r="R456" s="252"/>
      <c r="S456" s="252" t="s">
        <v>382</v>
      </c>
      <c r="T456" s="253" t="s">
        <v>190</v>
      </c>
      <c r="U456" s="227">
        <v>0</v>
      </c>
      <c r="V456" s="227">
        <f>ROUND(E456*U456,2)</f>
        <v>0</v>
      </c>
      <c r="W456" s="227"/>
      <c r="X456" s="227" t="s">
        <v>207</v>
      </c>
      <c r="Y456" s="216"/>
      <c r="Z456" s="216"/>
      <c r="AA456" s="216"/>
      <c r="AB456" s="216"/>
      <c r="AC456" s="216"/>
      <c r="AD456" s="216"/>
      <c r="AE456" s="216"/>
      <c r="AF456" s="216"/>
      <c r="AG456" s="216" t="s">
        <v>424</v>
      </c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outlineLevel="1">
      <c r="A457" s="247">
        <v>203</v>
      </c>
      <c r="B457" s="248" t="s">
        <v>754</v>
      </c>
      <c r="C457" s="262" t="s">
        <v>755</v>
      </c>
      <c r="D457" s="249" t="s">
        <v>417</v>
      </c>
      <c r="E457" s="250">
        <v>9</v>
      </c>
      <c r="F457" s="251"/>
      <c r="G457" s="252">
        <f>ROUND(E457*F457,2)</f>
        <v>0</v>
      </c>
      <c r="H457" s="251"/>
      <c r="I457" s="252">
        <f>ROUND(E457*H457,2)</f>
        <v>0</v>
      </c>
      <c r="J457" s="251"/>
      <c r="K457" s="252">
        <f>ROUND(E457*J457,2)</f>
        <v>0</v>
      </c>
      <c r="L457" s="252">
        <v>15</v>
      </c>
      <c r="M457" s="252">
        <f>G457*(1+L457/100)</f>
        <v>0</v>
      </c>
      <c r="N457" s="252">
        <v>0</v>
      </c>
      <c r="O457" s="252">
        <f>ROUND(E457*N457,2)</f>
        <v>0</v>
      </c>
      <c r="P457" s="252">
        <v>0</v>
      </c>
      <c r="Q457" s="252">
        <f>ROUND(E457*P457,2)</f>
        <v>0</v>
      </c>
      <c r="R457" s="252"/>
      <c r="S457" s="252" t="s">
        <v>382</v>
      </c>
      <c r="T457" s="253" t="s">
        <v>190</v>
      </c>
      <c r="U457" s="227">
        <v>0</v>
      </c>
      <c r="V457" s="227">
        <f>ROUND(E457*U457,2)</f>
        <v>0</v>
      </c>
      <c r="W457" s="227"/>
      <c r="X457" s="227" t="s">
        <v>207</v>
      </c>
      <c r="Y457" s="216"/>
      <c r="Z457" s="216"/>
      <c r="AA457" s="216"/>
      <c r="AB457" s="216"/>
      <c r="AC457" s="216"/>
      <c r="AD457" s="216"/>
      <c r="AE457" s="216"/>
      <c r="AF457" s="216"/>
      <c r="AG457" s="216" t="s">
        <v>424</v>
      </c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47">
        <v>204</v>
      </c>
      <c r="B458" s="248" t="s">
        <v>756</v>
      </c>
      <c r="C458" s="262" t="s">
        <v>757</v>
      </c>
      <c r="D458" s="249" t="s">
        <v>417</v>
      </c>
      <c r="E458" s="250">
        <v>96</v>
      </c>
      <c r="F458" s="251"/>
      <c r="G458" s="252">
        <f>ROUND(E458*F458,2)</f>
        <v>0</v>
      </c>
      <c r="H458" s="251"/>
      <c r="I458" s="252">
        <f>ROUND(E458*H458,2)</f>
        <v>0</v>
      </c>
      <c r="J458" s="251"/>
      <c r="K458" s="252">
        <f>ROUND(E458*J458,2)</f>
        <v>0</v>
      </c>
      <c r="L458" s="252">
        <v>15</v>
      </c>
      <c r="M458" s="252">
        <f>G458*(1+L458/100)</f>
        <v>0</v>
      </c>
      <c r="N458" s="252">
        <v>0</v>
      </c>
      <c r="O458" s="252">
        <f>ROUND(E458*N458,2)</f>
        <v>0</v>
      </c>
      <c r="P458" s="252">
        <v>0</v>
      </c>
      <c r="Q458" s="252">
        <f>ROUND(E458*P458,2)</f>
        <v>0</v>
      </c>
      <c r="R458" s="252"/>
      <c r="S458" s="252" t="s">
        <v>382</v>
      </c>
      <c r="T458" s="253" t="s">
        <v>190</v>
      </c>
      <c r="U458" s="227">
        <v>0</v>
      </c>
      <c r="V458" s="227">
        <f>ROUND(E458*U458,2)</f>
        <v>0</v>
      </c>
      <c r="W458" s="227"/>
      <c r="X458" s="227" t="s">
        <v>207</v>
      </c>
      <c r="Y458" s="216"/>
      <c r="Z458" s="216"/>
      <c r="AA458" s="216"/>
      <c r="AB458" s="216"/>
      <c r="AC458" s="216"/>
      <c r="AD458" s="216"/>
      <c r="AE458" s="216"/>
      <c r="AF458" s="216"/>
      <c r="AG458" s="216" t="s">
        <v>424</v>
      </c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47">
        <v>205</v>
      </c>
      <c r="B459" s="248" t="s">
        <v>758</v>
      </c>
      <c r="C459" s="262" t="s">
        <v>759</v>
      </c>
      <c r="D459" s="249" t="s">
        <v>502</v>
      </c>
      <c r="E459" s="250">
        <v>1</v>
      </c>
      <c r="F459" s="251"/>
      <c r="G459" s="252">
        <f>ROUND(E459*F459,2)</f>
        <v>0</v>
      </c>
      <c r="H459" s="251"/>
      <c r="I459" s="252">
        <f>ROUND(E459*H459,2)</f>
        <v>0</v>
      </c>
      <c r="J459" s="251"/>
      <c r="K459" s="252">
        <f>ROUND(E459*J459,2)</f>
        <v>0</v>
      </c>
      <c r="L459" s="252">
        <v>15</v>
      </c>
      <c r="M459" s="252">
        <f>G459*(1+L459/100)</f>
        <v>0</v>
      </c>
      <c r="N459" s="252">
        <v>0</v>
      </c>
      <c r="O459" s="252">
        <f>ROUND(E459*N459,2)</f>
        <v>0</v>
      </c>
      <c r="P459" s="252">
        <v>0</v>
      </c>
      <c r="Q459" s="252">
        <f>ROUND(E459*P459,2)</f>
        <v>0</v>
      </c>
      <c r="R459" s="252"/>
      <c r="S459" s="252" t="s">
        <v>382</v>
      </c>
      <c r="T459" s="253" t="s">
        <v>190</v>
      </c>
      <c r="U459" s="227">
        <v>0</v>
      </c>
      <c r="V459" s="227">
        <f>ROUND(E459*U459,2)</f>
        <v>0</v>
      </c>
      <c r="W459" s="227"/>
      <c r="X459" s="227" t="s">
        <v>207</v>
      </c>
      <c r="Y459" s="216"/>
      <c r="Z459" s="216"/>
      <c r="AA459" s="216"/>
      <c r="AB459" s="216"/>
      <c r="AC459" s="216"/>
      <c r="AD459" s="216"/>
      <c r="AE459" s="216"/>
      <c r="AF459" s="216"/>
      <c r="AG459" s="216" t="s">
        <v>424</v>
      </c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ht="20.399999999999999" outlineLevel="1">
      <c r="A460" s="247">
        <v>206</v>
      </c>
      <c r="B460" s="248" t="s">
        <v>760</v>
      </c>
      <c r="C460" s="262" t="s">
        <v>761</v>
      </c>
      <c r="D460" s="249" t="s">
        <v>502</v>
      </c>
      <c r="E460" s="250">
        <v>1</v>
      </c>
      <c r="F460" s="251"/>
      <c r="G460" s="252">
        <f>ROUND(E460*F460,2)</f>
        <v>0</v>
      </c>
      <c r="H460" s="251"/>
      <c r="I460" s="252">
        <f>ROUND(E460*H460,2)</f>
        <v>0</v>
      </c>
      <c r="J460" s="251"/>
      <c r="K460" s="252">
        <f>ROUND(E460*J460,2)</f>
        <v>0</v>
      </c>
      <c r="L460" s="252">
        <v>15</v>
      </c>
      <c r="M460" s="252">
        <f>G460*(1+L460/100)</f>
        <v>0</v>
      </c>
      <c r="N460" s="252">
        <v>0</v>
      </c>
      <c r="O460" s="252">
        <f>ROUND(E460*N460,2)</f>
        <v>0</v>
      </c>
      <c r="P460" s="252">
        <v>0</v>
      </c>
      <c r="Q460" s="252">
        <f>ROUND(E460*P460,2)</f>
        <v>0</v>
      </c>
      <c r="R460" s="252"/>
      <c r="S460" s="252" t="s">
        <v>382</v>
      </c>
      <c r="T460" s="253" t="s">
        <v>190</v>
      </c>
      <c r="U460" s="227">
        <v>0</v>
      </c>
      <c r="V460" s="227">
        <f>ROUND(E460*U460,2)</f>
        <v>0</v>
      </c>
      <c r="W460" s="227"/>
      <c r="X460" s="227" t="s">
        <v>207</v>
      </c>
      <c r="Y460" s="216"/>
      <c r="Z460" s="216"/>
      <c r="AA460" s="216"/>
      <c r="AB460" s="216"/>
      <c r="AC460" s="216"/>
      <c r="AD460" s="216"/>
      <c r="AE460" s="216"/>
      <c r="AF460" s="216"/>
      <c r="AG460" s="216" t="s">
        <v>424</v>
      </c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outlineLevel="1">
      <c r="A461" s="247">
        <v>207</v>
      </c>
      <c r="B461" s="248" t="s">
        <v>762</v>
      </c>
      <c r="C461" s="262" t="s">
        <v>763</v>
      </c>
      <c r="D461" s="249" t="s">
        <v>417</v>
      </c>
      <c r="E461" s="250">
        <v>5</v>
      </c>
      <c r="F461" s="251"/>
      <c r="G461" s="252">
        <f>ROUND(E461*F461,2)</f>
        <v>0</v>
      </c>
      <c r="H461" s="251"/>
      <c r="I461" s="252">
        <f>ROUND(E461*H461,2)</f>
        <v>0</v>
      </c>
      <c r="J461" s="251"/>
      <c r="K461" s="252">
        <f>ROUND(E461*J461,2)</f>
        <v>0</v>
      </c>
      <c r="L461" s="252">
        <v>15</v>
      </c>
      <c r="M461" s="252">
        <f>G461*(1+L461/100)</f>
        <v>0</v>
      </c>
      <c r="N461" s="252">
        <v>0</v>
      </c>
      <c r="O461" s="252">
        <f>ROUND(E461*N461,2)</f>
        <v>0</v>
      </c>
      <c r="P461" s="252">
        <v>0</v>
      </c>
      <c r="Q461" s="252">
        <f>ROUND(E461*P461,2)</f>
        <v>0</v>
      </c>
      <c r="R461" s="252"/>
      <c r="S461" s="252" t="s">
        <v>382</v>
      </c>
      <c r="T461" s="253" t="s">
        <v>190</v>
      </c>
      <c r="U461" s="227">
        <v>0</v>
      </c>
      <c r="V461" s="227">
        <f>ROUND(E461*U461,2)</f>
        <v>0</v>
      </c>
      <c r="W461" s="227"/>
      <c r="X461" s="227" t="s">
        <v>207</v>
      </c>
      <c r="Y461" s="216"/>
      <c r="Z461" s="216"/>
      <c r="AA461" s="216"/>
      <c r="AB461" s="216"/>
      <c r="AC461" s="216"/>
      <c r="AD461" s="216"/>
      <c r="AE461" s="216"/>
      <c r="AF461" s="216"/>
      <c r="AG461" s="216" t="s">
        <v>424</v>
      </c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47">
        <v>208</v>
      </c>
      <c r="B462" s="248" t="s">
        <v>764</v>
      </c>
      <c r="C462" s="262" t="s">
        <v>765</v>
      </c>
      <c r="D462" s="249" t="s">
        <v>417</v>
      </c>
      <c r="E462" s="250">
        <v>1</v>
      </c>
      <c r="F462" s="251"/>
      <c r="G462" s="252">
        <f>ROUND(E462*F462,2)</f>
        <v>0</v>
      </c>
      <c r="H462" s="251"/>
      <c r="I462" s="252">
        <f>ROUND(E462*H462,2)</f>
        <v>0</v>
      </c>
      <c r="J462" s="251"/>
      <c r="K462" s="252">
        <f>ROUND(E462*J462,2)</f>
        <v>0</v>
      </c>
      <c r="L462" s="252">
        <v>15</v>
      </c>
      <c r="M462" s="252">
        <f>G462*(1+L462/100)</f>
        <v>0</v>
      </c>
      <c r="N462" s="252">
        <v>0</v>
      </c>
      <c r="O462" s="252">
        <f>ROUND(E462*N462,2)</f>
        <v>0</v>
      </c>
      <c r="P462" s="252">
        <v>0</v>
      </c>
      <c r="Q462" s="252">
        <f>ROUND(E462*P462,2)</f>
        <v>0</v>
      </c>
      <c r="R462" s="252"/>
      <c r="S462" s="252" t="s">
        <v>382</v>
      </c>
      <c r="T462" s="253" t="s">
        <v>190</v>
      </c>
      <c r="U462" s="227">
        <v>0</v>
      </c>
      <c r="V462" s="227">
        <f>ROUND(E462*U462,2)</f>
        <v>0</v>
      </c>
      <c r="W462" s="227"/>
      <c r="X462" s="227" t="s">
        <v>207</v>
      </c>
      <c r="Y462" s="216"/>
      <c r="Z462" s="216"/>
      <c r="AA462" s="216"/>
      <c r="AB462" s="216"/>
      <c r="AC462" s="216"/>
      <c r="AD462" s="216"/>
      <c r="AE462" s="216"/>
      <c r="AF462" s="216"/>
      <c r="AG462" s="216" t="s">
        <v>424</v>
      </c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47">
        <v>209</v>
      </c>
      <c r="B463" s="248" t="s">
        <v>766</v>
      </c>
      <c r="C463" s="262" t="s">
        <v>767</v>
      </c>
      <c r="D463" s="249" t="s">
        <v>417</v>
      </c>
      <c r="E463" s="250">
        <v>17</v>
      </c>
      <c r="F463" s="251"/>
      <c r="G463" s="252">
        <f>ROUND(E463*F463,2)</f>
        <v>0</v>
      </c>
      <c r="H463" s="251"/>
      <c r="I463" s="252">
        <f>ROUND(E463*H463,2)</f>
        <v>0</v>
      </c>
      <c r="J463" s="251"/>
      <c r="K463" s="252">
        <f>ROUND(E463*J463,2)</f>
        <v>0</v>
      </c>
      <c r="L463" s="252">
        <v>15</v>
      </c>
      <c r="M463" s="252">
        <f>G463*(1+L463/100)</f>
        <v>0</v>
      </c>
      <c r="N463" s="252">
        <v>0</v>
      </c>
      <c r="O463" s="252">
        <f>ROUND(E463*N463,2)</f>
        <v>0</v>
      </c>
      <c r="P463" s="252">
        <v>0</v>
      </c>
      <c r="Q463" s="252">
        <f>ROUND(E463*P463,2)</f>
        <v>0</v>
      </c>
      <c r="R463" s="252"/>
      <c r="S463" s="252" t="s">
        <v>382</v>
      </c>
      <c r="T463" s="253" t="s">
        <v>190</v>
      </c>
      <c r="U463" s="227">
        <v>0</v>
      </c>
      <c r="V463" s="227">
        <f>ROUND(E463*U463,2)</f>
        <v>0</v>
      </c>
      <c r="W463" s="227"/>
      <c r="X463" s="227" t="s">
        <v>207</v>
      </c>
      <c r="Y463" s="216"/>
      <c r="Z463" s="216"/>
      <c r="AA463" s="216"/>
      <c r="AB463" s="216"/>
      <c r="AC463" s="216"/>
      <c r="AD463" s="216"/>
      <c r="AE463" s="216"/>
      <c r="AF463" s="216"/>
      <c r="AG463" s="216" t="s">
        <v>424</v>
      </c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47">
        <v>210</v>
      </c>
      <c r="B464" s="248" t="s">
        <v>768</v>
      </c>
      <c r="C464" s="262" t="s">
        <v>769</v>
      </c>
      <c r="D464" s="249" t="s">
        <v>417</v>
      </c>
      <c r="E464" s="250">
        <v>1</v>
      </c>
      <c r="F464" s="251"/>
      <c r="G464" s="252">
        <f>ROUND(E464*F464,2)</f>
        <v>0</v>
      </c>
      <c r="H464" s="251"/>
      <c r="I464" s="252">
        <f>ROUND(E464*H464,2)</f>
        <v>0</v>
      </c>
      <c r="J464" s="251"/>
      <c r="K464" s="252">
        <f>ROUND(E464*J464,2)</f>
        <v>0</v>
      </c>
      <c r="L464" s="252">
        <v>15</v>
      </c>
      <c r="M464" s="252">
        <f>G464*(1+L464/100)</f>
        <v>0</v>
      </c>
      <c r="N464" s="252">
        <v>0</v>
      </c>
      <c r="O464" s="252">
        <f>ROUND(E464*N464,2)</f>
        <v>0</v>
      </c>
      <c r="P464" s="252">
        <v>0</v>
      </c>
      <c r="Q464" s="252">
        <f>ROUND(E464*P464,2)</f>
        <v>0</v>
      </c>
      <c r="R464" s="252"/>
      <c r="S464" s="252" t="s">
        <v>382</v>
      </c>
      <c r="T464" s="253" t="s">
        <v>190</v>
      </c>
      <c r="U464" s="227">
        <v>0</v>
      </c>
      <c r="V464" s="227">
        <f>ROUND(E464*U464,2)</f>
        <v>0</v>
      </c>
      <c r="W464" s="227"/>
      <c r="X464" s="227" t="s">
        <v>207</v>
      </c>
      <c r="Y464" s="216"/>
      <c r="Z464" s="216"/>
      <c r="AA464" s="216"/>
      <c r="AB464" s="216"/>
      <c r="AC464" s="216"/>
      <c r="AD464" s="216"/>
      <c r="AE464" s="216"/>
      <c r="AF464" s="216"/>
      <c r="AG464" s="216" t="s">
        <v>424</v>
      </c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47">
        <v>211</v>
      </c>
      <c r="B465" s="248" t="s">
        <v>770</v>
      </c>
      <c r="C465" s="262" t="s">
        <v>771</v>
      </c>
      <c r="D465" s="249" t="s">
        <v>417</v>
      </c>
      <c r="E465" s="250">
        <v>1</v>
      </c>
      <c r="F465" s="251"/>
      <c r="G465" s="252">
        <f>ROUND(E465*F465,2)</f>
        <v>0</v>
      </c>
      <c r="H465" s="251"/>
      <c r="I465" s="252">
        <f>ROUND(E465*H465,2)</f>
        <v>0</v>
      </c>
      <c r="J465" s="251"/>
      <c r="K465" s="252">
        <f>ROUND(E465*J465,2)</f>
        <v>0</v>
      </c>
      <c r="L465" s="252">
        <v>15</v>
      </c>
      <c r="M465" s="252">
        <f>G465*(1+L465/100)</f>
        <v>0</v>
      </c>
      <c r="N465" s="252">
        <v>0</v>
      </c>
      <c r="O465" s="252">
        <f>ROUND(E465*N465,2)</f>
        <v>0</v>
      </c>
      <c r="P465" s="252">
        <v>0</v>
      </c>
      <c r="Q465" s="252">
        <f>ROUND(E465*P465,2)</f>
        <v>0</v>
      </c>
      <c r="R465" s="252"/>
      <c r="S465" s="252" t="s">
        <v>382</v>
      </c>
      <c r="T465" s="253" t="s">
        <v>190</v>
      </c>
      <c r="U465" s="227">
        <v>0</v>
      </c>
      <c r="V465" s="227">
        <f>ROUND(E465*U465,2)</f>
        <v>0</v>
      </c>
      <c r="W465" s="227"/>
      <c r="X465" s="227" t="s">
        <v>207</v>
      </c>
      <c r="Y465" s="216"/>
      <c r="Z465" s="216"/>
      <c r="AA465" s="216"/>
      <c r="AB465" s="216"/>
      <c r="AC465" s="216"/>
      <c r="AD465" s="216"/>
      <c r="AE465" s="216"/>
      <c r="AF465" s="216"/>
      <c r="AG465" s="216" t="s">
        <v>424</v>
      </c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47">
        <v>212</v>
      </c>
      <c r="B466" s="248" t="s">
        <v>772</v>
      </c>
      <c r="C466" s="262" t="s">
        <v>773</v>
      </c>
      <c r="D466" s="249" t="s">
        <v>417</v>
      </c>
      <c r="E466" s="250">
        <v>1</v>
      </c>
      <c r="F466" s="251"/>
      <c r="G466" s="252">
        <f>ROUND(E466*F466,2)</f>
        <v>0</v>
      </c>
      <c r="H466" s="251"/>
      <c r="I466" s="252">
        <f>ROUND(E466*H466,2)</f>
        <v>0</v>
      </c>
      <c r="J466" s="251"/>
      <c r="K466" s="252">
        <f>ROUND(E466*J466,2)</f>
        <v>0</v>
      </c>
      <c r="L466" s="252">
        <v>15</v>
      </c>
      <c r="M466" s="252">
        <f>G466*(1+L466/100)</f>
        <v>0</v>
      </c>
      <c r="N466" s="252">
        <v>0</v>
      </c>
      <c r="O466" s="252">
        <f>ROUND(E466*N466,2)</f>
        <v>0</v>
      </c>
      <c r="P466" s="252">
        <v>0</v>
      </c>
      <c r="Q466" s="252">
        <f>ROUND(E466*P466,2)</f>
        <v>0</v>
      </c>
      <c r="R466" s="252"/>
      <c r="S466" s="252" t="s">
        <v>382</v>
      </c>
      <c r="T466" s="253" t="s">
        <v>190</v>
      </c>
      <c r="U466" s="227">
        <v>0</v>
      </c>
      <c r="V466" s="227">
        <f>ROUND(E466*U466,2)</f>
        <v>0</v>
      </c>
      <c r="W466" s="227"/>
      <c r="X466" s="227" t="s">
        <v>207</v>
      </c>
      <c r="Y466" s="216"/>
      <c r="Z466" s="216"/>
      <c r="AA466" s="216"/>
      <c r="AB466" s="216"/>
      <c r="AC466" s="216"/>
      <c r="AD466" s="216"/>
      <c r="AE466" s="216"/>
      <c r="AF466" s="216"/>
      <c r="AG466" s="216" t="s">
        <v>424</v>
      </c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47">
        <v>213</v>
      </c>
      <c r="B467" s="248" t="s">
        <v>774</v>
      </c>
      <c r="C467" s="262" t="s">
        <v>775</v>
      </c>
      <c r="D467" s="249" t="s">
        <v>417</v>
      </c>
      <c r="E467" s="250">
        <v>1</v>
      </c>
      <c r="F467" s="251"/>
      <c r="G467" s="252">
        <f>ROUND(E467*F467,2)</f>
        <v>0</v>
      </c>
      <c r="H467" s="251"/>
      <c r="I467" s="252">
        <f>ROUND(E467*H467,2)</f>
        <v>0</v>
      </c>
      <c r="J467" s="251"/>
      <c r="K467" s="252">
        <f>ROUND(E467*J467,2)</f>
        <v>0</v>
      </c>
      <c r="L467" s="252">
        <v>15</v>
      </c>
      <c r="M467" s="252">
        <f>G467*(1+L467/100)</f>
        <v>0</v>
      </c>
      <c r="N467" s="252">
        <v>0</v>
      </c>
      <c r="O467" s="252">
        <f>ROUND(E467*N467,2)</f>
        <v>0</v>
      </c>
      <c r="P467" s="252">
        <v>0</v>
      </c>
      <c r="Q467" s="252">
        <f>ROUND(E467*P467,2)</f>
        <v>0</v>
      </c>
      <c r="R467" s="252"/>
      <c r="S467" s="252" t="s">
        <v>382</v>
      </c>
      <c r="T467" s="253" t="s">
        <v>190</v>
      </c>
      <c r="U467" s="227">
        <v>0</v>
      </c>
      <c r="V467" s="227">
        <f>ROUND(E467*U467,2)</f>
        <v>0</v>
      </c>
      <c r="W467" s="227"/>
      <c r="X467" s="227" t="s">
        <v>207</v>
      </c>
      <c r="Y467" s="216"/>
      <c r="Z467" s="216"/>
      <c r="AA467" s="216"/>
      <c r="AB467" s="216"/>
      <c r="AC467" s="216"/>
      <c r="AD467" s="216"/>
      <c r="AE467" s="216"/>
      <c r="AF467" s="216"/>
      <c r="AG467" s="216" t="s">
        <v>424</v>
      </c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47">
        <v>214</v>
      </c>
      <c r="B468" s="248" t="s">
        <v>776</v>
      </c>
      <c r="C468" s="262" t="s">
        <v>777</v>
      </c>
      <c r="D468" s="249" t="s">
        <v>417</v>
      </c>
      <c r="E468" s="250">
        <v>1</v>
      </c>
      <c r="F468" s="251"/>
      <c r="G468" s="252">
        <f>ROUND(E468*F468,2)</f>
        <v>0</v>
      </c>
      <c r="H468" s="251"/>
      <c r="I468" s="252">
        <f>ROUND(E468*H468,2)</f>
        <v>0</v>
      </c>
      <c r="J468" s="251"/>
      <c r="K468" s="252">
        <f>ROUND(E468*J468,2)</f>
        <v>0</v>
      </c>
      <c r="L468" s="252">
        <v>15</v>
      </c>
      <c r="M468" s="252">
        <f>G468*(1+L468/100)</f>
        <v>0</v>
      </c>
      <c r="N468" s="252">
        <v>0</v>
      </c>
      <c r="O468" s="252">
        <f>ROUND(E468*N468,2)</f>
        <v>0</v>
      </c>
      <c r="P468" s="252">
        <v>0</v>
      </c>
      <c r="Q468" s="252">
        <f>ROUND(E468*P468,2)</f>
        <v>0</v>
      </c>
      <c r="R468" s="252"/>
      <c r="S468" s="252" t="s">
        <v>382</v>
      </c>
      <c r="T468" s="253" t="s">
        <v>190</v>
      </c>
      <c r="U468" s="227">
        <v>0</v>
      </c>
      <c r="V468" s="227">
        <f>ROUND(E468*U468,2)</f>
        <v>0</v>
      </c>
      <c r="W468" s="227"/>
      <c r="X468" s="227" t="s">
        <v>207</v>
      </c>
      <c r="Y468" s="216"/>
      <c r="Z468" s="216"/>
      <c r="AA468" s="216"/>
      <c r="AB468" s="216"/>
      <c r="AC468" s="216"/>
      <c r="AD468" s="216"/>
      <c r="AE468" s="216"/>
      <c r="AF468" s="216"/>
      <c r="AG468" s="216" t="s">
        <v>424</v>
      </c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47">
        <v>215</v>
      </c>
      <c r="B469" s="248" t="s">
        <v>778</v>
      </c>
      <c r="C469" s="262" t="s">
        <v>779</v>
      </c>
      <c r="D469" s="249" t="s">
        <v>417</v>
      </c>
      <c r="E469" s="250">
        <v>1</v>
      </c>
      <c r="F469" s="251"/>
      <c r="G469" s="252">
        <f>ROUND(E469*F469,2)</f>
        <v>0</v>
      </c>
      <c r="H469" s="251"/>
      <c r="I469" s="252">
        <f>ROUND(E469*H469,2)</f>
        <v>0</v>
      </c>
      <c r="J469" s="251"/>
      <c r="K469" s="252">
        <f>ROUND(E469*J469,2)</f>
        <v>0</v>
      </c>
      <c r="L469" s="252">
        <v>15</v>
      </c>
      <c r="M469" s="252">
        <f>G469*(1+L469/100)</f>
        <v>0</v>
      </c>
      <c r="N469" s="252">
        <v>0</v>
      </c>
      <c r="O469" s="252">
        <f>ROUND(E469*N469,2)</f>
        <v>0</v>
      </c>
      <c r="P469" s="252">
        <v>0</v>
      </c>
      <c r="Q469" s="252">
        <f>ROUND(E469*P469,2)</f>
        <v>0</v>
      </c>
      <c r="R469" s="252"/>
      <c r="S469" s="252" t="s">
        <v>382</v>
      </c>
      <c r="T469" s="253" t="s">
        <v>190</v>
      </c>
      <c r="U469" s="227">
        <v>0</v>
      </c>
      <c r="V469" s="227">
        <f>ROUND(E469*U469,2)</f>
        <v>0</v>
      </c>
      <c r="W469" s="227"/>
      <c r="X469" s="227" t="s">
        <v>207</v>
      </c>
      <c r="Y469" s="216"/>
      <c r="Z469" s="216"/>
      <c r="AA469" s="216"/>
      <c r="AB469" s="216"/>
      <c r="AC469" s="216"/>
      <c r="AD469" s="216"/>
      <c r="AE469" s="216"/>
      <c r="AF469" s="216"/>
      <c r="AG469" s="216" t="s">
        <v>424</v>
      </c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47">
        <v>216</v>
      </c>
      <c r="B470" s="248" t="s">
        <v>780</v>
      </c>
      <c r="C470" s="262" t="s">
        <v>781</v>
      </c>
      <c r="D470" s="249" t="s">
        <v>417</v>
      </c>
      <c r="E470" s="250">
        <v>1</v>
      </c>
      <c r="F470" s="251"/>
      <c r="G470" s="252">
        <f>ROUND(E470*F470,2)</f>
        <v>0</v>
      </c>
      <c r="H470" s="251"/>
      <c r="I470" s="252">
        <f>ROUND(E470*H470,2)</f>
        <v>0</v>
      </c>
      <c r="J470" s="251"/>
      <c r="K470" s="252">
        <f>ROUND(E470*J470,2)</f>
        <v>0</v>
      </c>
      <c r="L470" s="252">
        <v>15</v>
      </c>
      <c r="M470" s="252">
        <f>G470*(1+L470/100)</f>
        <v>0</v>
      </c>
      <c r="N470" s="252">
        <v>0</v>
      </c>
      <c r="O470" s="252">
        <f>ROUND(E470*N470,2)</f>
        <v>0</v>
      </c>
      <c r="P470" s="252">
        <v>0</v>
      </c>
      <c r="Q470" s="252">
        <f>ROUND(E470*P470,2)</f>
        <v>0</v>
      </c>
      <c r="R470" s="252"/>
      <c r="S470" s="252" t="s">
        <v>382</v>
      </c>
      <c r="T470" s="253" t="s">
        <v>190</v>
      </c>
      <c r="U470" s="227">
        <v>0</v>
      </c>
      <c r="V470" s="227">
        <f>ROUND(E470*U470,2)</f>
        <v>0</v>
      </c>
      <c r="W470" s="227"/>
      <c r="X470" s="227" t="s">
        <v>207</v>
      </c>
      <c r="Y470" s="216"/>
      <c r="Z470" s="216"/>
      <c r="AA470" s="216"/>
      <c r="AB470" s="216"/>
      <c r="AC470" s="216"/>
      <c r="AD470" s="216"/>
      <c r="AE470" s="216"/>
      <c r="AF470" s="216"/>
      <c r="AG470" s="216" t="s">
        <v>424</v>
      </c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47">
        <v>217</v>
      </c>
      <c r="B471" s="248" t="s">
        <v>782</v>
      </c>
      <c r="C471" s="262" t="s">
        <v>783</v>
      </c>
      <c r="D471" s="249" t="s">
        <v>417</v>
      </c>
      <c r="E471" s="250">
        <v>2</v>
      </c>
      <c r="F471" s="251"/>
      <c r="G471" s="252">
        <f>ROUND(E471*F471,2)</f>
        <v>0</v>
      </c>
      <c r="H471" s="251"/>
      <c r="I471" s="252">
        <f>ROUND(E471*H471,2)</f>
        <v>0</v>
      </c>
      <c r="J471" s="251"/>
      <c r="K471" s="252">
        <f>ROUND(E471*J471,2)</f>
        <v>0</v>
      </c>
      <c r="L471" s="252">
        <v>15</v>
      </c>
      <c r="M471" s="252">
        <f>G471*(1+L471/100)</f>
        <v>0</v>
      </c>
      <c r="N471" s="252">
        <v>0</v>
      </c>
      <c r="O471" s="252">
        <f>ROUND(E471*N471,2)</f>
        <v>0</v>
      </c>
      <c r="P471" s="252">
        <v>0</v>
      </c>
      <c r="Q471" s="252">
        <f>ROUND(E471*P471,2)</f>
        <v>0</v>
      </c>
      <c r="R471" s="252"/>
      <c r="S471" s="252" t="s">
        <v>382</v>
      </c>
      <c r="T471" s="253" t="s">
        <v>190</v>
      </c>
      <c r="U471" s="227">
        <v>0</v>
      </c>
      <c r="V471" s="227">
        <f>ROUND(E471*U471,2)</f>
        <v>0</v>
      </c>
      <c r="W471" s="227"/>
      <c r="X471" s="227" t="s">
        <v>207</v>
      </c>
      <c r="Y471" s="216"/>
      <c r="Z471" s="216"/>
      <c r="AA471" s="216"/>
      <c r="AB471" s="216"/>
      <c r="AC471" s="216"/>
      <c r="AD471" s="216"/>
      <c r="AE471" s="216"/>
      <c r="AF471" s="216"/>
      <c r="AG471" s="216" t="s">
        <v>424</v>
      </c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outlineLevel="1">
      <c r="A472" s="247">
        <v>218</v>
      </c>
      <c r="B472" s="248" t="s">
        <v>784</v>
      </c>
      <c r="C472" s="262" t="s">
        <v>785</v>
      </c>
      <c r="D472" s="249" t="s">
        <v>283</v>
      </c>
      <c r="E472" s="250">
        <v>110</v>
      </c>
      <c r="F472" s="251"/>
      <c r="G472" s="252">
        <f>ROUND(E472*F472,2)</f>
        <v>0</v>
      </c>
      <c r="H472" s="251"/>
      <c r="I472" s="252">
        <f>ROUND(E472*H472,2)</f>
        <v>0</v>
      </c>
      <c r="J472" s="251"/>
      <c r="K472" s="252">
        <f>ROUND(E472*J472,2)</f>
        <v>0</v>
      </c>
      <c r="L472" s="252">
        <v>15</v>
      </c>
      <c r="M472" s="252">
        <f>G472*(1+L472/100)</f>
        <v>0</v>
      </c>
      <c r="N472" s="252">
        <v>0</v>
      </c>
      <c r="O472" s="252">
        <f>ROUND(E472*N472,2)</f>
        <v>0</v>
      </c>
      <c r="P472" s="252">
        <v>0</v>
      </c>
      <c r="Q472" s="252">
        <f>ROUND(E472*P472,2)</f>
        <v>0</v>
      </c>
      <c r="R472" s="252"/>
      <c r="S472" s="252" t="s">
        <v>382</v>
      </c>
      <c r="T472" s="253" t="s">
        <v>190</v>
      </c>
      <c r="U472" s="227">
        <v>0</v>
      </c>
      <c r="V472" s="227">
        <f>ROUND(E472*U472,2)</f>
        <v>0</v>
      </c>
      <c r="W472" s="227"/>
      <c r="X472" s="227" t="s">
        <v>207</v>
      </c>
      <c r="Y472" s="216"/>
      <c r="Z472" s="216"/>
      <c r="AA472" s="216"/>
      <c r="AB472" s="216"/>
      <c r="AC472" s="216"/>
      <c r="AD472" s="216"/>
      <c r="AE472" s="216"/>
      <c r="AF472" s="216"/>
      <c r="AG472" s="216" t="s">
        <v>424</v>
      </c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47">
        <v>219</v>
      </c>
      <c r="B473" s="248" t="s">
        <v>786</v>
      </c>
      <c r="C473" s="262" t="s">
        <v>787</v>
      </c>
      <c r="D473" s="249" t="s">
        <v>283</v>
      </c>
      <c r="E473" s="250">
        <v>240</v>
      </c>
      <c r="F473" s="251"/>
      <c r="G473" s="252">
        <f>ROUND(E473*F473,2)</f>
        <v>0</v>
      </c>
      <c r="H473" s="251"/>
      <c r="I473" s="252">
        <f>ROUND(E473*H473,2)</f>
        <v>0</v>
      </c>
      <c r="J473" s="251"/>
      <c r="K473" s="252">
        <f>ROUND(E473*J473,2)</f>
        <v>0</v>
      </c>
      <c r="L473" s="252">
        <v>15</v>
      </c>
      <c r="M473" s="252">
        <f>G473*(1+L473/100)</f>
        <v>0</v>
      </c>
      <c r="N473" s="252">
        <v>0</v>
      </c>
      <c r="O473" s="252">
        <f>ROUND(E473*N473,2)</f>
        <v>0</v>
      </c>
      <c r="P473" s="252">
        <v>0</v>
      </c>
      <c r="Q473" s="252">
        <f>ROUND(E473*P473,2)</f>
        <v>0</v>
      </c>
      <c r="R473" s="252"/>
      <c r="S473" s="252" t="s">
        <v>382</v>
      </c>
      <c r="T473" s="253" t="s">
        <v>190</v>
      </c>
      <c r="U473" s="227">
        <v>0</v>
      </c>
      <c r="V473" s="227">
        <f>ROUND(E473*U473,2)</f>
        <v>0</v>
      </c>
      <c r="W473" s="227"/>
      <c r="X473" s="227" t="s">
        <v>207</v>
      </c>
      <c r="Y473" s="216"/>
      <c r="Z473" s="216"/>
      <c r="AA473" s="216"/>
      <c r="AB473" s="216"/>
      <c r="AC473" s="216"/>
      <c r="AD473" s="216"/>
      <c r="AE473" s="216"/>
      <c r="AF473" s="216"/>
      <c r="AG473" s="216" t="s">
        <v>424</v>
      </c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47">
        <v>220</v>
      </c>
      <c r="B474" s="248" t="s">
        <v>788</v>
      </c>
      <c r="C474" s="262" t="s">
        <v>789</v>
      </c>
      <c r="D474" s="249" t="s">
        <v>283</v>
      </c>
      <c r="E474" s="250">
        <v>20</v>
      </c>
      <c r="F474" s="251"/>
      <c r="G474" s="252">
        <f>ROUND(E474*F474,2)</f>
        <v>0</v>
      </c>
      <c r="H474" s="251"/>
      <c r="I474" s="252">
        <f>ROUND(E474*H474,2)</f>
        <v>0</v>
      </c>
      <c r="J474" s="251"/>
      <c r="K474" s="252">
        <f>ROUND(E474*J474,2)</f>
        <v>0</v>
      </c>
      <c r="L474" s="252">
        <v>15</v>
      </c>
      <c r="M474" s="252">
        <f>G474*(1+L474/100)</f>
        <v>0</v>
      </c>
      <c r="N474" s="252">
        <v>0</v>
      </c>
      <c r="O474" s="252">
        <f>ROUND(E474*N474,2)</f>
        <v>0</v>
      </c>
      <c r="P474" s="252">
        <v>0</v>
      </c>
      <c r="Q474" s="252">
        <f>ROUND(E474*P474,2)</f>
        <v>0</v>
      </c>
      <c r="R474" s="252"/>
      <c r="S474" s="252" t="s">
        <v>382</v>
      </c>
      <c r="T474" s="253" t="s">
        <v>190</v>
      </c>
      <c r="U474" s="227">
        <v>0</v>
      </c>
      <c r="V474" s="227">
        <f>ROUND(E474*U474,2)</f>
        <v>0</v>
      </c>
      <c r="W474" s="227"/>
      <c r="X474" s="227" t="s">
        <v>207</v>
      </c>
      <c r="Y474" s="216"/>
      <c r="Z474" s="216"/>
      <c r="AA474" s="216"/>
      <c r="AB474" s="216"/>
      <c r="AC474" s="216"/>
      <c r="AD474" s="216"/>
      <c r="AE474" s="216"/>
      <c r="AF474" s="216"/>
      <c r="AG474" s="216" t="s">
        <v>424</v>
      </c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outlineLevel="1">
      <c r="A475" s="247">
        <v>221</v>
      </c>
      <c r="B475" s="248" t="s">
        <v>790</v>
      </c>
      <c r="C475" s="262" t="s">
        <v>791</v>
      </c>
      <c r="D475" s="249" t="s">
        <v>283</v>
      </c>
      <c r="E475" s="250">
        <v>20</v>
      </c>
      <c r="F475" s="251"/>
      <c r="G475" s="252">
        <f>ROUND(E475*F475,2)</f>
        <v>0</v>
      </c>
      <c r="H475" s="251"/>
      <c r="I475" s="252">
        <f>ROUND(E475*H475,2)</f>
        <v>0</v>
      </c>
      <c r="J475" s="251"/>
      <c r="K475" s="252">
        <f>ROUND(E475*J475,2)</f>
        <v>0</v>
      </c>
      <c r="L475" s="252">
        <v>15</v>
      </c>
      <c r="M475" s="252">
        <f>G475*(1+L475/100)</f>
        <v>0</v>
      </c>
      <c r="N475" s="252">
        <v>0</v>
      </c>
      <c r="O475" s="252">
        <f>ROUND(E475*N475,2)</f>
        <v>0</v>
      </c>
      <c r="P475" s="252">
        <v>0</v>
      </c>
      <c r="Q475" s="252">
        <f>ROUND(E475*P475,2)</f>
        <v>0</v>
      </c>
      <c r="R475" s="252"/>
      <c r="S475" s="252" t="s">
        <v>382</v>
      </c>
      <c r="T475" s="253" t="s">
        <v>190</v>
      </c>
      <c r="U475" s="227">
        <v>0</v>
      </c>
      <c r="V475" s="227">
        <f>ROUND(E475*U475,2)</f>
        <v>0</v>
      </c>
      <c r="W475" s="227"/>
      <c r="X475" s="227" t="s">
        <v>207</v>
      </c>
      <c r="Y475" s="216"/>
      <c r="Z475" s="216"/>
      <c r="AA475" s="216"/>
      <c r="AB475" s="216"/>
      <c r="AC475" s="216"/>
      <c r="AD475" s="216"/>
      <c r="AE475" s="216"/>
      <c r="AF475" s="216"/>
      <c r="AG475" s="216" t="s">
        <v>424</v>
      </c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47">
        <v>222</v>
      </c>
      <c r="B476" s="248" t="s">
        <v>792</v>
      </c>
      <c r="C476" s="262" t="s">
        <v>793</v>
      </c>
      <c r="D476" s="249" t="s">
        <v>283</v>
      </c>
      <c r="E476" s="250">
        <v>20</v>
      </c>
      <c r="F476" s="251"/>
      <c r="G476" s="252">
        <f>ROUND(E476*F476,2)</f>
        <v>0</v>
      </c>
      <c r="H476" s="251"/>
      <c r="I476" s="252">
        <f>ROUND(E476*H476,2)</f>
        <v>0</v>
      </c>
      <c r="J476" s="251"/>
      <c r="K476" s="252">
        <f>ROUND(E476*J476,2)</f>
        <v>0</v>
      </c>
      <c r="L476" s="252">
        <v>15</v>
      </c>
      <c r="M476" s="252">
        <f>G476*(1+L476/100)</f>
        <v>0</v>
      </c>
      <c r="N476" s="252">
        <v>0</v>
      </c>
      <c r="O476" s="252">
        <f>ROUND(E476*N476,2)</f>
        <v>0</v>
      </c>
      <c r="P476" s="252">
        <v>0</v>
      </c>
      <c r="Q476" s="252">
        <f>ROUND(E476*P476,2)</f>
        <v>0</v>
      </c>
      <c r="R476" s="252"/>
      <c r="S476" s="252" t="s">
        <v>382</v>
      </c>
      <c r="T476" s="253" t="s">
        <v>190</v>
      </c>
      <c r="U476" s="227">
        <v>0</v>
      </c>
      <c r="V476" s="227">
        <f>ROUND(E476*U476,2)</f>
        <v>0</v>
      </c>
      <c r="W476" s="227"/>
      <c r="X476" s="227" t="s">
        <v>207</v>
      </c>
      <c r="Y476" s="216"/>
      <c r="Z476" s="216"/>
      <c r="AA476" s="216"/>
      <c r="AB476" s="216"/>
      <c r="AC476" s="216"/>
      <c r="AD476" s="216"/>
      <c r="AE476" s="216"/>
      <c r="AF476" s="216"/>
      <c r="AG476" s="216" t="s">
        <v>424</v>
      </c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outlineLevel="1">
      <c r="A477" s="247">
        <v>223</v>
      </c>
      <c r="B477" s="248" t="s">
        <v>794</v>
      </c>
      <c r="C477" s="262" t="s">
        <v>795</v>
      </c>
      <c r="D477" s="249" t="s">
        <v>283</v>
      </c>
      <c r="E477" s="250">
        <v>10</v>
      </c>
      <c r="F477" s="251"/>
      <c r="G477" s="252">
        <f>ROUND(E477*F477,2)</f>
        <v>0</v>
      </c>
      <c r="H477" s="251"/>
      <c r="I477" s="252">
        <f>ROUND(E477*H477,2)</f>
        <v>0</v>
      </c>
      <c r="J477" s="251"/>
      <c r="K477" s="252">
        <f>ROUND(E477*J477,2)</f>
        <v>0</v>
      </c>
      <c r="L477" s="252">
        <v>15</v>
      </c>
      <c r="M477" s="252">
        <f>G477*(1+L477/100)</f>
        <v>0</v>
      </c>
      <c r="N477" s="252">
        <v>0</v>
      </c>
      <c r="O477" s="252">
        <f>ROUND(E477*N477,2)</f>
        <v>0</v>
      </c>
      <c r="P477" s="252">
        <v>0</v>
      </c>
      <c r="Q477" s="252">
        <f>ROUND(E477*P477,2)</f>
        <v>0</v>
      </c>
      <c r="R477" s="252"/>
      <c r="S477" s="252" t="s">
        <v>382</v>
      </c>
      <c r="T477" s="253" t="s">
        <v>190</v>
      </c>
      <c r="U477" s="227">
        <v>0</v>
      </c>
      <c r="V477" s="227">
        <f>ROUND(E477*U477,2)</f>
        <v>0</v>
      </c>
      <c r="W477" s="227"/>
      <c r="X477" s="227" t="s">
        <v>207</v>
      </c>
      <c r="Y477" s="216"/>
      <c r="Z477" s="216"/>
      <c r="AA477" s="216"/>
      <c r="AB477" s="216"/>
      <c r="AC477" s="216"/>
      <c r="AD477" s="216"/>
      <c r="AE477" s="216"/>
      <c r="AF477" s="216"/>
      <c r="AG477" s="216" t="s">
        <v>424</v>
      </c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47">
        <v>224</v>
      </c>
      <c r="B478" s="248" t="s">
        <v>796</v>
      </c>
      <c r="C478" s="262" t="s">
        <v>797</v>
      </c>
      <c r="D478" s="249" t="s">
        <v>283</v>
      </c>
      <c r="E478" s="250">
        <v>40</v>
      </c>
      <c r="F478" s="251"/>
      <c r="G478" s="252">
        <f>ROUND(E478*F478,2)</f>
        <v>0</v>
      </c>
      <c r="H478" s="251"/>
      <c r="I478" s="252">
        <f>ROUND(E478*H478,2)</f>
        <v>0</v>
      </c>
      <c r="J478" s="251"/>
      <c r="K478" s="252">
        <f>ROUND(E478*J478,2)</f>
        <v>0</v>
      </c>
      <c r="L478" s="252">
        <v>15</v>
      </c>
      <c r="M478" s="252">
        <f>G478*(1+L478/100)</f>
        <v>0</v>
      </c>
      <c r="N478" s="252">
        <v>0</v>
      </c>
      <c r="O478" s="252">
        <f>ROUND(E478*N478,2)</f>
        <v>0</v>
      </c>
      <c r="P478" s="252">
        <v>0</v>
      </c>
      <c r="Q478" s="252">
        <f>ROUND(E478*P478,2)</f>
        <v>0</v>
      </c>
      <c r="R478" s="252"/>
      <c r="S478" s="252" t="s">
        <v>382</v>
      </c>
      <c r="T478" s="253" t="s">
        <v>190</v>
      </c>
      <c r="U478" s="227">
        <v>0</v>
      </c>
      <c r="V478" s="227">
        <f>ROUND(E478*U478,2)</f>
        <v>0</v>
      </c>
      <c r="W478" s="227"/>
      <c r="X478" s="227" t="s">
        <v>207</v>
      </c>
      <c r="Y478" s="216"/>
      <c r="Z478" s="216"/>
      <c r="AA478" s="216"/>
      <c r="AB478" s="216"/>
      <c r="AC478" s="216"/>
      <c r="AD478" s="216"/>
      <c r="AE478" s="216"/>
      <c r="AF478" s="216"/>
      <c r="AG478" s="216" t="s">
        <v>424</v>
      </c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47">
        <v>225</v>
      </c>
      <c r="B479" s="248" t="s">
        <v>798</v>
      </c>
      <c r="C479" s="262" t="s">
        <v>799</v>
      </c>
      <c r="D479" s="249" t="s">
        <v>502</v>
      </c>
      <c r="E479" s="250">
        <v>1</v>
      </c>
      <c r="F479" s="251"/>
      <c r="G479" s="252">
        <f>ROUND(E479*F479,2)</f>
        <v>0</v>
      </c>
      <c r="H479" s="251"/>
      <c r="I479" s="252">
        <f>ROUND(E479*H479,2)</f>
        <v>0</v>
      </c>
      <c r="J479" s="251"/>
      <c r="K479" s="252">
        <f>ROUND(E479*J479,2)</f>
        <v>0</v>
      </c>
      <c r="L479" s="252">
        <v>15</v>
      </c>
      <c r="M479" s="252">
        <f>G479*(1+L479/100)</f>
        <v>0</v>
      </c>
      <c r="N479" s="252">
        <v>0</v>
      </c>
      <c r="O479" s="252">
        <f>ROUND(E479*N479,2)</f>
        <v>0</v>
      </c>
      <c r="P479" s="252">
        <v>0</v>
      </c>
      <c r="Q479" s="252">
        <f>ROUND(E479*P479,2)</f>
        <v>0</v>
      </c>
      <c r="R479" s="252"/>
      <c r="S479" s="252" t="s">
        <v>382</v>
      </c>
      <c r="T479" s="253" t="s">
        <v>190</v>
      </c>
      <c r="U479" s="227">
        <v>0</v>
      </c>
      <c r="V479" s="227">
        <f>ROUND(E479*U479,2)</f>
        <v>0</v>
      </c>
      <c r="W479" s="227"/>
      <c r="X479" s="227" t="s">
        <v>207</v>
      </c>
      <c r="Y479" s="216"/>
      <c r="Z479" s="216"/>
      <c r="AA479" s="216"/>
      <c r="AB479" s="216"/>
      <c r="AC479" s="216"/>
      <c r="AD479" s="216"/>
      <c r="AE479" s="216"/>
      <c r="AF479" s="216"/>
      <c r="AG479" s="216" t="s">
        <v>424</v>
      </c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47">
        <v>226</v>
      </c>
      <c r="B480" s="248" t="s">
        <v>800</v>
      </c>
      <c r="C480" s="262" t="s">
        <v>801</v>
      </c>
      <c r="D480" s="249" t="s">
        <v>502</v>
      </c>
      <c r="E480" s="250">
        <v>1</v>
      </c>
      <c r="F480" s="251"/>
      <c r="G480" s="252">
        <f>ROUND(E480*F480,2)</f>
        <v>0</v>
      </c>
      <c r="H480" s="251"/>
      <c r="I480" s="252">
        <f>ROUND(E480*H480,2)</f>
        <v>0</v>
      </c>
      <c r="J480" s="251"/>
      <c r="K480" s="252">
        <f>ROUND(E480*J480,2)</f>
        <v>0</v>
      </c>
      <c r="L480" s="252">
        <v>15</v>
      </c>
      <c r="M480" s="252">
        <f>G480*(1+L480/100)</f>
        <v>0</v>
      </c>
      <c r="N480" s="252">
        <v>0</v>
      </c>
      <c r="O480" s="252">
        <f>ROUND(E480*N480,2)</f>
        <v>0</v>
      </c>
      <c r="P480" s="252">
        <v>0</v>
      </c>
      <c r="Q480" s="252">
        <f>ROUND(E480*P480,2)</f>
        <v>0</v>
      </c>
      <c r="R480" s="252"/>
      <c r="S480" s="252" t="s">
        <v>382</v>
      </c>
      <c r="T480" s="253" t="s">
        <v>190</v>
      </c>
      <c r="U480" s="227">
        <v>0</v>
      </c>
      <c r="V480" s="227">
        <f>ROUND(E480*U480,2)</f>
        <v>0</v>
      </c>
      <c r="W480" s="227"/>
      <c r="X480" s="227" t="s">
        <v>207</v>
      </c>
      <c r="Y480" s="216"/>
      <c r="Z480" s="216"/>
      <c r="AA480" s="216"/>
      <c r="AB480" s="216"/>
      <c r="AC480" s="216"/>
      <c r="AD480" s="216"/>
      <c r="AE480" s="216"/>
      <c r="AF480" s="216"/>
      <c r="AG480" s="216" t="s">
        <v>424</v>
      </c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>
      <c r="A481" s="232" t="s">
        <v>153</v>
      </c>
      <c r="B481" s="233" t="s">
        <v>122</v>
      </c>
      <c r="C481" s="258" t="s">
        <v>123</v>
      </c>
      <c r="D481" s="234"/>
      <c r="E481" s="235"/>
      <c r="F481" s="236"/>
      <c r="G481" s="236">
        <f>SUMIF(AG482:AG487,"&lt;&gt;NOR",G482:G487)</f>
        <v>0</v>
      </c>
      <c r="H481" s="236"/>
      <c r="I481" s="236">
        <f>SUM(I482:I487)</f>
        <v>0</v>
      </c>
      <c r="J481" s="236"/>
      <c r="K481" s="236">
        <f>SUM(K482:K487)</f>
        <v>0</v>
      </c>
      <c r="L481" s="236"/>
      <c r="M481" s="236">
        <f>SUM(M482:M487)</f>
        <v>0</v>
      </c>
      <c r="N481" s="236"/>
      <c r="O481" s="236">
        <f>SUM(O482:O487)</f>
        <v>0</v>
      </c>
      <c r="P481" s="236"/>
      <c r="Q481" s="236">
        <f>SUM(Q482:Q487)</f>
        <v>0</v>
      </c>
      <c r="R481" s="236"/>
      <c r="S481" s="236"/>
      <c r="T481" s="237"/>
      <c r="U481" s="231"/>
      <c r="V481" s="231">
        <f>SUM(V482:V487)</f>
        <v>23.01</v>
      </c>
      <c r="W481" s="231"/>
      <c r="X481" s="231"/>
      <c r="AG481" t="s">
        <v>154</v>
      </c>
    </row>
    <row r="482" spans="1:60" outlineLevel="1">
      <c r="A482" s="247">
        <v>227</v>
      </c>
      <c r="B482" s="248" t="s">
        <v>802</v>
      </c>
      <c r="C482" s="262" t="s">
        <v>803</v>
      </c>
      <c r="D482" s="249" t="s">
        <v>157</v>
      </c>
      <c r="E482" s="250">
        <v>9.3158399999999997</v>
      </c>
      <c r="F482" s="251"/>
      <c r="G482" s="252">
        <f>ROUND(E482*F482,2)</f>
        <v>0</v>
      </c>
      <c r="H482" s="251"/>
      <c r="I482" s="252">
        <f>ROUND(E482*H482,2)</f>
        <v>0</v>
      </c>
      <c r="J482" s="251"/>
      <c r="K482" s="252">
        <f>ROUND(E482*J482,2)</f>
        <v>0</v>
      </c>
      <c r="L482" s="252">
        <v>15</v>
      </c>
      <c r="M482" s="252">
        <f>G482*(1+L482/100)</f>
        <v>0</v>
      </c>
      <c r="N482" s="252">
        <v>0</v>
      </c>
      <c r="O482" s="252">
        <f>ROUND(E482*N482,2)</f>
        <v>0</v>
      </c>
      <c r="P482" s="252">
        <v>0</v>
      </c>
      <c r="Q482" s="252">
        <f>ROUND(E482*P482,2)</f>
        <v>0</v>
      </c>
      <c r="R482" s="252" t="s">
        <v>293</v>
      </c>
      <c r="S482" s="252" t="s">
        <v>159</v>
      </c>
      <c r="T482" s="253" t="s">
        <v>190</v>
      </c>
      <c r="U482" s="227">
        <v>0.93300000000000005</v>
      </c>
      <c r="V482" s="227">
        <f>ROUND(E482*U482,2)</f>
        <v>8.69</v>
      </c>
      <c r="W482" s="227"/>
      <c r="X482" s="227" t="s">
        <v>804</v>
      </c>
      <c r="Y482" s="216"/>
      <c r="Z482" s="216"/>
      <c r="AA482" s="216"/>
      <c r="AB482" s="216"/>
      <c r="AC482" s="216"/>
      <c r="AD482" s="216"/>
      <c r="AE482" s="216"/>
      <c r="AF482" s="216"/>
      <c r="AG482" s="216" t="s">
        <v>805</v>
      </c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outlineLevel="1">
      <c r="A483" s="247">
        <v>228</v>
      </c>
      <c r="B483" s="248" t="s">
        <v>806</v>
      </c>
      <c r="C483" s="262" t="s">
        <v>807</v>
      </c>
      <c r="D483" s="249" t="s">
        <v>157</v>
      </c>
      <c r="E483" s="250">
        <v>9.3158399999999997</v>
      </c>
      <c r="F483" s="251"/>
      <c r="G483" s="252">
        <f>ROUND(E483*F483,2)</f>
        <v>0</v>
      </c>
      <c r="H483" s="251"/>
      <c r="I483" s="252">
        <f>ROUND(E483*H483,2)</f>
        <v>0</v>
      </c>
      <c r="J483" s="251"/>
      <c r="K483" s="252">
        <f>ROUND(E483*J483,2)</f>
        <v>0</v>
      </c>
      <c r="L483" s="252">
        <v>15</v>
      </c>
      <c r="M483" s="252">
        <f>G483*(1+L483/100)</f>
        <v>0</v>
      </c>
      <c r="N483" s="252">
        <v>0</v>
      </c>
      <c r="O483" s="252">
        <f>ROUND(E483*N483,2)</f>
        <v>0</v>
      </c>
      <c r="P483" s="252">
        <v>0</v>
      </c>
      <c r="Q483" s="252">
        <f>ROUND(E483*P483,2)</f>
        <v>0</v>
      </c>
      <c r="R483" s="252" t="s">
        <v>293</v>
      </c>
      <c r="S483" s="252" t="s">
        <v>159</v>
      </c>
      <c r="T483" s="253" t="s">
        <v>190</v>
      </c>
      <c r="U483" s="227">
        <v>0.49</v>
      </c>
      <c r="V483" s="227">
        <f>ROUND(E483*U483,2)</f>
        <v>4.5599999999999996</v>
      </c>
      <c r="W483" s="227"/>
      <c r="X483" s="227" t="s">
        <v>804</v>
      </c>
      <c r="Y483" s="216"/>
      <c r="Z483" s="216"/>
      <c r="AA483" s="216"/>
      <c r="AB483" s="216"/>
      <c r="AC483" s="216"/>
      <c r="AD483" s="216"/>
      <c r="AE483" s="216"/>
      <c r="AF483" s="216"/>
      <c r="AG483" s="216" t="s">
        <v>805</v>
      </c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47">
        <v>229</v>
      </c>
      <c r="B484" s="248" t="s">
        <v>808</v>
      </c>
      <c r="C484" s="262" t="s">
        <v>809</v>
      </c>
      <c r="D484" s="249" t="s">
        <v>157</v>
      </c>
      <c r="E484" s="250">
        <v>9.3158399999999997</v>
      </c>
      <c r="F484" s="251"/>
      <c r="G484" s="252">
        <f>ROUND(E484*F484,2)</f>
        <v>0</v>
      </c>
      <c r="H484" s="251"/>
      <c r="I484" s="252">
        <f>ROUND(E484*H484,2)</f>
        <v>0</v>
      </c>
      <c r="J484" s="251"/>
      <c r="K484" s="252">
        <f>ROUND(E484*J484,2)</f>
        <v>0</v>
      </c>
      <c r="L484" s="252">
        <v>15</v>
      </c>
      <c r="M484" s="252">
        <f>G484*(1+L484/100)</f>
        <v>0</v>
      </c>
      <c r="N484" s="252">
        <v>0</v>
      </c>
      <c r="O484" s="252">
        <f>ROUND(E484*N484,2)</f>
        <v>0</v>
      </c>
      <c r="P484" s="252">
        <v>0</v>
      </c>
      <c r="Q484" s="252">
        <f>ROUND(E484*P484,2)</f>
        <v>0</v>
      </c>
      <c r="R484" s="252" t="s">
        <v>293</v>
      </c>
      <c r="S484" s="252" t="s">
        <v>159</v>
      </c>
      <c r="T484" s="253" t="s">
        <v>190</v>
      </c>
      <c r="U484" s="227">
        <v>0</v>
      </c>
      <c r="V484" s="227">
        <f>ROUND(E484*U484,2)</f>
        <v>0</v>
      </c>
      <c r="W484" s="227"/>
      <c r="X484" s="227" t="s">
        <v>804</v>
      </c>
      <c r="Y484" s="216"/>
      <c r="Z484" s="216"/>
      <c r="AA484" s="216"/>
      <c r="AB484" s="216"/>
      <c r="AC484" s="216"/>
      <c r="AD484" s="216"/>
      <c r="AE484" s="216"/>
      <c r="AF484" s="216"/>
      <c r="AG484" s="216" t="s">
        <v>805</v>
      </c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47">
        <v>230</v>
      </c>
      <c r="B485" s="248" t="s">
        <v>810</v>
      </c>
      <c r="C485" s="262" t="s">
        <v>811</v>
      </c>
      <c r="D485" s="249" t="s">
        <v>157</v>
      </c>
      <c r="E485" s="250">
        <v>9.3158399999999997</v>
      </c>
      <c r="F485" s="251"/>
      <c r="G485" s="252">
        <f>ROUND(E485*F485,2)</f>
        <v>0</v>
      </c>
      <c r="H485" s="251"/>
      <c r="I485" s="252">
        <f>ROUND(E485*H485,2)</f>
        <v>0</v>
      </c>
      <c r="J485" s="251"/>
      <c r="K485" s="252">
        <f>ROUND(E485*J485,2)</f>
        <v>0</v>
      </c>
      <c r="L485" s="252">
        <v>15</v>
      </c>
      <c r="M485" s="252">
        <f>G485*(1+L485/100)</f>
        <v>0</v>
      </c>
      <c r="N485" s="252">
        <v>0</v>
      </c>
      <c r="O485" s="252">
        <f>ROUND(E485*N485,2)</f>
        <v>0</v>
      </c>
      <c r="P485" s="252">
        <v>0</v>
      </c>
      <c r="Q485" s="252">
        <f>ROUND(E485*P485,2)</f>
        <v>0</v>
      </c>
      <c r="R485" s="252" t="s">
        <v>293</v>
      </c>
      <c r="S485" s="252" t="s">
        <v>159</v>
      </c>
      <c r="T485" s="253" t="s">
        <v>190</v>
      </c>
      <c r="U485" s="227">
        <v>0.94199999999999995</v>
      </c>
      <c r="V485" s="227">
        <f>ROUND(E485*U485,2)</f>
        <v>8.7799999999999994</v>
      </c>
      <c r="W485" s="227"/>
      <c r="X485" s="227" t="s">
        <v>804</v>
      </c>
      <c r="Y485" s="216"/>
      <c r="Z485" s="216"/>
      <c r="AA485" s="216"/>
      <c r="AB485" s="216"/>
      <c r="AC485" s="216"/>
      <c r="AD485" s="216"/>
      <c r="AE485" s="216"/>
      <c r="AF485" s="216"/>
      <c r="AG485" s="216" t="s">
        <v>805</v>
      </c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47">
        <v>231</v>
      </c>
      <c r="B486" s="248" t="s">
        <v>812</v>
      </c>
      <c r="C486" s="262" t="s">
        <v>813</v>
      </c>
      <c r="D486" s="249" t="s">
        <v>157</v>
      </c>
      <c r="E486" s="250">
        <v>9.3158399999999997</v>
      </c>
      <c r="F486" s="251"/>
      <c r="G486" s="252">
        <f>ROUND(E486*F486,2)</f>
        <v>0</v>
      </c>
      <c r="H486" s="251"/>
      <c r="I486" s="252">
        <f>ROUND(E486*H486,2)</f>
        <v>0</v>
      </c>
      <c r="J486" s="251"/>
      <c r="K486" s="252">
        <f>ROUND(E486*J486,2)</f>
        <v>0</v>
      </c>
      <c r="L486" s="252">
        <v>15</v>
      </c>
      <c r="M486" s="252">
        <f>G486*(1+L486/100)</f>
        <v>0</v>
      </c>
      <c r="N486" s="252">
        <v>0</v>
      </c>
      <c r="O486" s="252">
        <f>ROUND(E486*N486,2)</f>
        <v>0</v>
      </c>
      <c r="P486" s="252">
        <v>0</v>
      </c>
      <c r="Q486" s="252">
        <f>ROUND(E486*P486,2)</f>
        <v>0</v>
      </c>
      <c r="R486" s="252" t="s">
        <v>293</v>
      </c>
      <c r="S486" s="252" t="s">
        <v>159</v>
      </c>
      <c r="T486" s="253" t="s">
        <v>159</v>
      </c>
      <c r="U486" s="227">
        <v>0.105</v>
      </c>
      <c r="V486" s="227">
        <f>ROUND(E486*U486,2)</f>
        <v>0.98</v>
      </c>
      <c r="W486" s="227"/>
      <c r="X486" s="227" t="s">
        <v>804</v>
      </c>
      <c r="Y486" s="216"/>
      <c r="Z486" s="216"/>
      <c r="AA486" s="216"/>
      <c r="AB486" s="216"/>
      <c r="AC486" s="216"/>
      <c r="AD486" s="216"/>
      <c r="AE486" s="216"/>
      <c r="AF486" s="216"/>
      <c r="AG486" s="216" t="s">
        <v>805</v>
      </c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47">
        <v>232</v>
      </c>
      <c r="B487" s="248" t="s">
        <v>814</v>
      </c>
      <c r="C487" s="262" t="s">
        <v>815</v>
      </c>
      <c r="D487" s="249" t="s">
        <v>157</v>
      </c>
      <c r="E487" s="250">
        <v>9.3158399999999997</v>
      </c>
      <c r="F487" s="251"/>
      <c r="G487" s="252">
        <f>ROUND(E487*F487,2)</f>
        <v>0</v>
      </c>
      <c r="H487" s="251"/>
      <c r="I487" s="252">
        <f>ROUND(E487*H487,2)</f>
        <v>0</v>
      </c>
      <c r="J487" s="251"/>
      <c r="K487" s="252">
        <f>ROUND(E487*J487,2)</f>
        <v>0</v>
      </c>
      <c r="L487" s="252">
        <v>15</v>
      </c>
      <c r="M487" s="252">
        <f>G487*(1+L487/100)</f>
        <v>0</v>
      </c>
      <c r="N487" s="252">
        <v>0</v>
      </c>
      <c r="O487" s="252">
        <f>ROUND(E487*N487,2)</f>
        <v>0</v>
      </c>
      <c r="P487" s="252">
        <v>0</v>
      </c>
      <c r="Q487" s="252">
        <f>ROUND(E487*P487,2)</f>
        <v>0</v>
      </c>
      <c r="R487" s="252" t="s">
        <v>293</v>
      </c>
      <c r="S487" s="252" t="s">
        <v>159</v>
      </c>
      <c r="T487" s="253" t="s">
        <v>190</v>
      </c>
      <c r="U487" s="227">
        <v>0</v>
      </c>
      <c r="V487" s="227">
        <f>ROUND(E487*U487,2)</f>
        <v>0</v>
      </c>
      <c r="W487" s="227"/>
      <c r="X487" s="227" t="s">
        <v>804</v>
      </c>
      <c r="Y487" s="216"/>
      <c r="Z487" s="216"/>
      <c r="AA487" s="216"/>
      <c r="AB487" s="216"/>
      <c r="AC487" s="216"/>
      <c r="AD487" s="216"/>
      <c r="AE487" s="216"/>
      <c r="AF487" s="216"/>
      <c r="AG487" s="216" t="s">
        <v>805</v>
      </c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>
      <c r="A488" s="232" t="s">
        <v>153</v>
      </c>
      <c r="B488" s="233" t="s">
        <v>125</v>
      </c>
      <c r="C488" s="258" t="s">
        <v>27</v>
      </c>
      <c r="D488" s="234"/>
      <c r="E488" s="235"/>
      <c r="F488" s="236"/>
      <c r="G488" s="236">
        <f>SUMIF(AG489:AG495,"&lt;&gt;NOR",G489:G495)</f>
        <v>0</v>
      </c>
      <c r="H488" s="236"/>
      <c r="I488" s="236">
        <f>SUM(I489:I495)</f>
        <v>0</v>
      </c>
      <c r="J488" s="236"/>
      <c r="K488" s="236">
        <f>SUM(K489:K495)</f>
        <v>0</v>
      </c>
      <c r="L488" s="236"/>
      <c r="M488" s="236">
        <f>SUM(M489:M495)</f>
        <v>0</v>
      </c>
      <c r="N488" s="236"/>
      <c r="O488" s="236">
        <f>SUM(O489:O495)</f>
        <v>0</v>
      </c>
      <c r="P488" s="236"/>
      <c r="Q488" s="236">
        <f>SUM(Q489:Q495)</f>
        <v>0</v>
      </c>
      <c r="R488" s="236"/>
      <c r="S488" s="236"/>
      <c r="T488" s="237"/>
      <c r="U488" s="231"/>
      <c r="V488" s="231">
        <f>SUM(V489:V495)</f>
        <v>0</v>
      </c>
      <c r="W488" s="231"/>
      <c r="X488" s="231"/>
      <c r="AG488" t="s">
        <v>154</v>
      </c>
    </row>
    <row r="489" spans="1:60" outlineLevel="1">
      <c r="A489" s="247">
        <v>233</v>
      </c>
      <c r="B489" s="248" t="s">
        <v>816</v>
      </c>
      <c r="C489" s="262" t="s">
        <v>817</v>
      </c>
      <c r="D489" s="249" t="s">
        <v>502</v>
      </c>
      <c r="E489" s="250">
        <v>1</v>
      </c>
      <c r="F489" s="251"/>
      <c r="G489" s="252">
        <f>ROUND(E489*F489,2)</f>
        <v>0</v>
      </c>
      <c r="H489" s="251"/>
      <c r="I489" s="252">
        <f>ROUND(E489*H489,2)</f>
        <v>0</v>
      </c>
      <c r="J489" s="251"/>
      <c r="K489" s="252">
        <f>ROUND(E489*J489,2)</f>
        <v>0</v>
      </c>
      <c r="L489" s="252">
        <v>15</v>
      </c>
      <c r="M489" s="252">
        <f>G489*(1+L489/100)</f>
        <v>0</v>
      </c>
      <c r="N489" s="252">
        <v>0</v>
      </c>
      <c r="O489" s="252">
        <f>ROUND(E489*N489,2)</f>
        <v>0</v>
      </c>
      <c r="P489" s="252">
        <v>0</v>
      </c>
      <c r="Q489" s="252">
        <f>ROUND(E489*P489,2)</f>
        <v>0</v>
      </c>
      <c r="R489" s="252"/>
      <c r="S489" s="252" t="s">
        <v>382</v>
      </c>
      <c r="T489" s="253" t="s">
        <v>190</v>
      </c>
      <c r="U489" s="227">
        <v>0</v>
      </c>
      <c r="V489" s="227">
        <f>ROUND(E489*U489,2)</f>
        <v>0</v>
      </c>
      <c r="W489" s="227"/>
      <c r="X489" s="227" t="s">
        <v>160</v>
      </c>
      <c r="Y489" s="216"/>
      <c r="Z489" s="216"/>
      <c r="AA489" s="216"/>
      <c r="AB489" s="216"/>
      <c r="AC489" s="216"/>
      <c r="AD489" s="216"/>
      <c r="AE489" s="216"/>
      <c r="AF489" s="216"/>
      <c r="AG489" s="216" t="s">
        <v>747</v>
      </c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outlineLevel="1">
      <c r="A490" s="238">
        <v>234</v>
      </c>
      <c r="B490" s="239" t="s">
        <v>818</v>
      </c>
      <c r="C490" s="259" t="s">
        <v>819</v>
      </c>
      <c r="D490" s="240" t="s">
        <v>820</v>
      </c>
      <c r="E490" s="241">
        <v>1</v>
      </c>
      <c r="F490" s="242"/>
      <c r="G490" s="243">
        <f>ROUND(E490*F490,2)</f>
        <v>0</v>
      </c>
      <c r="H490" s="242"/>
      <c r="I490" s="243">
        <f>ROUND(E490*H490,2)</f>
        <v>0</v>
      </c>
      <c r="J490" s="242"/>
      <c r="K490" s="243">
        <f>ROUND(E490*J490,2)</f>
        <v>0</v>
      </c>
      <c r="L490" s="243">
        <v>15</v>
      </c>
      <c r="M490" s="243">
        <f>G490*(1+L490/100)</f>
        <v>0</v>
      </c>
      <c r="N490" s="243">
        <v>0</v>
      </c>
      <c r="O490" s="243">
        <f>ROUND(E490*N490,2)</f>
        <v>0</v>
      </c>
      <c r="P490" s="243">
        <v>0</v>
      </c>
      <c r="Q490" s="243">
        <f>ROUND(E490*P490,2)</f>
        <v>0</v>
      </c>
      <c r="R490" s="243"/>
      <c r="S490" s="243" t="s">
        <v>159</v>
      </c>
      <c r="T490" s="244" t="s">
        <v>190</v>
      </c>
      <c r="U490" s="227">
        <v>0</v>
      </c>
      <c r="V490" s="227">
        <f>ROUND(E490*U490,2)</f>
        <v>0</v>
      </c>
      <c r="W490" s="227"/>
      <c r="X490" s="227" t="s">
        <v>821</v>
      </c>
      <c r="Y490" s="216"/>
      <c r="Z490" s="216"/>
      <c r="AA490" s="216"/>
      <c r="AB490" s="216"/>
      <c r="AC490" s="216"/>
      <c r="AD490" s="216"/>
      <c r="AE490" s="216"/>
      <c r="AF490" s="216"/>
      <c r="AG490" s="216" t="s">
        <v>822</v>
      </c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outlineLevel="1">
      <c r="A491" s="224"/>
      <c r="B491" s="225"/>
      <c r="C491" s="265" t="s">
        <v>823</v>
      </c>
      <c r="D491" s="256"/>
      <c r="E491" s="256"/>
      <c r="F491" s="256"/>
      <c r="G491" s="256"/>
      <c r="H491" s="227"/>
      <c r="I491" s="227"/>
      <c r="J491" s="227"/>
      <c r="K491" s="227"/>
      <c r="L491" s="227"/>
      <c r="M491" s="227"/>
      <c r="N491" s="227"/>
      <c r="O491" s="227"/>
      <c r="P491" s="227"/>
      <c r="Q491" s="227"/>
      <c r="R491" s="227"/>
      <c r="S491" s="227"/>
      <c r="T491" s="227"/>
      <c r="U491" s="227"/>
      <c r="V491" s="227"/>
      <c r="W491" s="227"/>
      <c r="X491" s="227"/>
      <c r="Y491" s="216"/>
      <c r="Z491" s="216"/>
      <c r="AA491" s="216"/>
      <c r="AB491" s="216"/>
      <c r="AC491" s="216"/>
      <c r="AD491" s="216"/>
      <c r="AE491" s="216"/>
      <c r="AF491" s="216"/>
      <c r="AG491" s="216" t="s">
        <v>824</v>
      </c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24"/>
      <c r="B492" s="225"/>
      <c r="C492" s="261" t="s">
        <v>825</v>
      </c>
      <c r="D492" s="229"/>
      <c r="E492" s="230">
        <v>1</v>
      </c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  <c r="P492" s="227"/>
      <c r="Q492" s="227"/>
      <c r="R492" s="227"/>
      <c r="S492" s="227"/>
      <c r="T492" s="227"/>
      <c r="U492" s="227"/>
      <c r="V492" s="227"/>
      <c r="W492" s="227"/>
      <c r="X492" s="227"/>
      <c r="Y492" s="216"/>
      <c r="Z492" s="216"/>
      <c r="AA492" s="216"/>
      <c r="AB492" s="216"/>
      <c r="AC492" s="216"/>
      <c r="AD492" s="216"/>
      <c r="AE492" s="216"/>
      <c r="AF492" s="216"/>
      <c r="AG492" s="216" t="s">
        <v>165</v>
      </c>
      <c r="AH492" s="216">
        <v>0</v>
      </c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8">
        <v>235</v>
      </c>
      <c r="B493" s="239" t="s">
        <v>826</v>
      </c>
      <c r="C493" s="259" t="s">
        <v>827</v>
      </c>
      <c r="D493" s="240" t="s">
        <v>820</v>
      </c>
      <c r="E493" s="241">
        <v>1</v>
      </c>
      <c r="F493" s="242"/>
      <c r="G493" s="243">
        <f>ROUND(E493*F493,2)</f>
        <v>0</v>
      </c>
      <c r="H493" s="242"/>
      <c r="I493" s="243">
        <f>ROUND(E493*H493,2)</f>
        <v>0</v>
      </c>
      <c r="J493" s="242"/>
      <c r="K493" s="243">
        <f>ROUND(E493*J493,2)</f>
        <v>0</v>
      </c>
      <c r="L493" s="243">
        <v>15</v>
      </c>
      <c r="M493" s="243">
        <f>G493*(1+L493/100)</f>
        <v>0</v>
      </c>
      <c r="N493" s="243">
        <v>0</v>
      </c>
      <c r="O493" s="243">
        <f>ROUND(E493*N493,2)</f>
        <v>0</v>
      </c>
      <c r="P493" s="243">
        <v>0</v>
      </c>
      <c r="Q493" s="243">
        <f>ROUND(E493*P493,2)</f>
        <v>0</v>
      </c>
      <c r="R493" s="243"/>
      <c r="S493" s="243" t="s">
        <v>159</v>
      </c>
      <c r="T493" s="244" t="s">
        <v>190</v>
      </c>
      <c r="U493" s="227">
        <v>0</v>
      </c>
      <c r="V493" s="227">
        <f>ROUND(E493*U493,2)</f>
        <v>0</v>
      </c>
      <c r="W493" s="227"/>
      <c r="X493" s="227" t="s">
        <v>821</v>
      </c>
      <c r="Y493" s="216"/>
      <c r="Z493" s="216"/>
      <c r="AA493" s="216"/>
      <c r="AB493" s="216"/>
      <c r="AC493" s="216"/>
      <c r="AD493" s="216"/>
      <c r="AE493" s="216"/>
      <c r="AF493" s="216"/>
      <c r="AG493" s="216" t="s">
        <v>828</v>
      </c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ht="31.2" outlineLevel="1">
      <c r="A494" s="224"/>
      <c r="B494" s="225"/>
      <c r="C494" s="265" t="s">
        <v>829</v>
      </c>
      <c r="D494" s="256"/>
      <c r="E494" s="256"/>
      <c r="F494" s="256"/>
      <c r="G494" s="256"/>
      <c r="H494" s="227"/>
      <c r="I494" s="227"/>
      <c r="J494" s="227"/>
      <c r="K494" s="227"/>
      <c r="L494" s="227"/>
      <c r="M494" s="227"/>
      <c r="N494" s="227"/>
      <c r="O494" s="227"/>
      <c r="P494" s="227"/>
      <c r="Q494" s="227"/>
      <c r="R494" s="227"/>
      <c r="S494" s="227"/>
      <c r="T494" s="227"/>
      <c r="U494" s="227"/>
      <c r="V494" s="227"/>
      <c r="W494" s="227"/>
      <c r="X494" s="227"/>
      <c r="Y494" s="216"/>
      <c r="Z494" s="216"/>
      <c r="AA494" s="216"/>
      <c r="AB494" s="216"/>
      <c r="AC494" s="216"/>
      <c r="AD494" s="216"/>
      <c r="AE494" s="216"/>
      <c r="AF494" s="216"/>
      <c r="AG494" s="216" t="s">
        <v>824</v>
      </c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46" t="str">
        <f>C494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494" s="216"/>
      <c r="BC494" s="216"/>
      <c r="BD494" s="216"/>
      <c r="BE494" s="216"/>
      <c r="BF494" s="216"/>
      <c r="BG494" s="216"/>
      <c r="BH494" s="216"/>
    </row>
    <row r="495" spans="1:60" outlineLevel="1">
      <c r="A495" s="224"/>
      <c r="B495" s="225"/>
      <c r="C495" s="261" t="s">
        <v>830</v>
      </c>
      <c r="D495" s="229"/>
      <c r="E495" s="230">
        <v>1</v>
      </c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  <c r="P495" s="227"/>
      <c r="Q495" s="227"/>
      <c r="R495" s="227"/>
      <c r="S495" s="227"/>
      <c r="T495" s="227"/>
      <c r="U495" s="227"/>
      <c r="V495" s="227"/>
      <c r="W495" s="227"/>
      <c r="X495" s="227"/>
      <c r="Y495" s="216"/>
      <c r="Z495" s="216"/>
      <c r="AA495" s="216"/>
      <c r="AB495" s="216"/>
      <c r="AC495" s="216"/>
      <c r="AD495" s="216"/>
      <c r="AE495" s="216"/>
      <c r="AF495" s="216"/>
      <c r="AG495" s="216" t="s">
        <v>165</v>
      </c>
      <c r="AH495" s="216">
        <v>0</v>
      </c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16"/>
      <c r="BB495" s="216"/>
      <c r="BC495" s="216"/>
      <c r="BD495" s="216"/>
      <c r="BE495" s="216"/>
      <c r="BF495" s="216"/>
      <c r="BG495" s="216"/>
      <c r="BH495" s="216"/>
    </row>
    <row r="496" spans="1:60">
      <c r="A496" s="232" t="s">
        <v>153</v>
      </c>
      <c r="B496" s="233" t="s">
        <v>126</v>
      </c>
      <c r="C496" s="258" t="s">
        <v>28</v>
      </c>
      <c r="D496" s="234"/>
      <c r="E496" s="235"/>
      <c r="F496" s="236"/>
      <c r="G496" s="236">
        <f>SUMIF(AG497:AG498,"&lt;&gt;NOR",G497:G498)</f>
        <v>0</v>
      </c>
      <c r="H496" s="236"/>
      <c r="I496" s="236">
        <f>SUM(I497:I498)</f>
        <v>0</v>
      </c>
      <c r="J496" s="236"/>
      <c r="K496" s="236">
        <f>SUM(K497:K498)</f>
        <v>0</v>
      </c>
      <c r="L496" s="236"/>
      <c r="M496" s="236">
        <f>SUM(M497:M498)</f>
        <v>0</v>
      </c>
      <c r="N496" s="236"/>
      <c r="O496" s="236">
        <f>SUM(O497:O498)</f>
        <v>0</v>
      </c>
      <c r="P496" s="236"/>
      <c r="Q496" s="236">
        <f>SUM(Q497:Q498)</f>
        <v>0</v>
      </c>
      <c r="R496" s="236"/>
      <c r="S496" s="236"/>
      <c r="T496" s="237"/>
      <c r="U496" s="231"/>
      <c r="V496" s="231">
        <f>SUM(V497:V498)</f>
        <v>0</v>
      </c>
      <c r="W496" s="231"/>
      <c r="X496" s="231"/>
      <c r="AG496" t="s">
        <v>154</v>
      </c>
    </row>
    <row r="497" spans="1:60" outlineLevel="1">
      <c r="A497" s="238">
        <v>236</v>
      </c>
      <c r="B497" s="239" t="s">
        <v>831</v>
      </c>
      <c r="C497" s="259" t="s">
        <v>832</v>
      </c>
      <c r="D497" s="240" t="s">
        <v>820</v>
      </c>
      <c r="E497" s="241">
        <v>1</v>
      </c>
      <c r="F497" s="242"/>
      <c r="G497" s="243">
        <f>ROUND(E497*F497,2)</f>
        <v>0</v>
      </c>
      <c r="H497" s="242"/>
      <c r="I497" s="243">
        <f>ROUND(E497*H497,2)</f>
        <v>0</v>
      </c>
      <c r="J497" s="242"/>
      <c r="K497" s="243">
        <f>ROUND(E497*J497,2)</f>
        <v>0</v>
      </c>
      <c r="L497" s="243">
        <v>15</v>
      </c>
      <c r="M497" s="243">
        <f>G497*(1+L497/100)</f>
        <v>0</v>
      </c>
      <c r="N497" s="243">
        <v>0</v>
      </c>
      <c r="O497" s="243">
        <f>ROUND(E497*N497,2)</f>
        <v>0</v>
      </c>
      <c r="P497" s="243">
        <v>0</v>
      </c>
      <c r="Q497" s="243">
        <f>ROUND(E497*P497,2)</f>
        <v>0</v>
      </c>
      <c r="R497" s="243"/>
      <c r="S497" s="243" t="s">
        <v>159</v>
      </c>
      <c r="T497" s="244" t="s">
        <v>190</v>
      </c>
      <c r="U497" s="227">
        <v>0</v>
      </c>
      <c r="V497" s="227">
        <f>ROUND(E497*U497,2)</f>
        <v>0</v>
      </c>
      <c r="W497" s="227"/>
      <c r="X497" s="227" t="s">
        <v>821</v>
      </c>
      <c r="Y497" s="216"/>
      <c r="Z497" s="216"/>
      <c r="AA497" s="216"/>
      <c r="AB497" s="216"/>
      <c r="AC497" s="216"/>
      <c r="AD497" s="216"/>
      <c r="AE497" s="216"/>
      <c r="AF497" s="216"/>
      <c r="AG497" s="216" t="s">
        <v>822</v>
      </c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24"/>
      <c r="B498" s="225"/>
      <c r="C498" s="261" t="s">
        <v>833</v>
      </c>
      <c r="D498" s="229"/>
      <c r="E498" s="230">
        <v>1</v>
      </c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  <c r="P498" s="227"/>
      <c r="Q498" s="227"/>
      <c r="R498" s="227"/>
      <c r="S498" s="227"/>
      <c r="T498" s="227"/>
      <c r="U498" s="227"/>
      <c r="V498" s="227"/>
      <c r="W498" s="227"/>
      <c r="X498" s="227"/>
      <c r="Y498" s="216"/>
      <c r="Z498" s="216"/>
      <c r="AA498" s="216"/>
      <c r="AB498" s="216"/>
      <c r="AC498" s="216"/>
      <c r="AD498" s="216"/>
      <c r="AE498" s="216"/>
      <c r="AF498" s="216"/>
      <c r="AG498" s="216" t="s">
        <v>165</v>
      </c>
      <c r="AH498" s="216">
        <v>0</v>
      </c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>
      <c r="A499" s="3"/>
      <c r="B499" s="4"/>
      <c r="C499" s="266"/>
      <c r="D499" s="6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AE499">
        <v>15</v>
      </c>
      <c r="AF499">
        <v>21</v>
      </c>
      <c r="AG499" t="s">
        <v>140</v>
      </c>
    </row>
    <row r="500" spans="1:60">
      <c r="A500" s="219"/>
      <c r="B500" s="220" t="s">
        <v>29</v>
      </c>
      <c r="C500" s="267"/>
      <c r="D500" s="221"/>
      <c r="E500" s="222"/>
      <c r="F500" s="222"/>
      <c r="G500" s="257">
        <f>G8+G39+G46+G70+G83+G89+G93+G107+G175+G178+G191+G194+G212+G224+G235+G268+G273+G301+G327+G365+G391+G412+G429+G431+G452+G481+G488+G496</f>
        <v>0</v>
      </c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AE500">
        <f>SUMIF(L7:L498,AE499,G7:G498)</f>
        <v>0</v>
      </c>
      <c r="AF500">
        <f>SUMIF(L7:L498,AF499,G7:G498)</f>
        <v>0</v>
      </c>
      <c r="AG500" t="s">
        <v>834</v>
      </c>
    </row>
    <row r="501" spans="1:60">
      <c r="A501" s="223" t="s">
        <v>835</v>
      </c>
      <c r="B501" s="223"/>
      <c r="C501" s="266"/>
      <c r="D501" s="6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60">
      <c r="A502" s="3"/>
      <c r="B502" s="4" t="s">
        <v>836</v>
      </c>
      <c r="C502" s="266" t="s">
        <v>837</v>
      </c>
      <c r="D502" s="6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AG502" t="s">
        <v>838</v>
      </c>
    </row>
    <row r="503" spans="1:60">
      <c r="A503" s="3"/>
      <c r="B503" s="4" t="s">
        <v>839</v>
      </c>
      <c r="C503" s="266" t="s">
        <v>840</v>
      </c>
      <c r="D503" s="6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AG503" t="s">
        <v>841</v>
      </c>
    </row>
    <row r="504" spans="1:60">
      <c r="A504" s="3"/>
      <c r="B504" s="4"/>
      <c r="C504" s="266" t="s">
        <v>842</v>
      </c>
      <c r="D504" s="6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AG504" t="s">
        <v>843</v>
      </c>
    </row>
    <row r="505" spans="1:60">
      <c r="A505" s="3"/>
      <c r="B505" s="4"/>
      <c r="C505" s="266"/>
      <c r="D505" s="6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60">
      <c r="C506" s="268"/>
      <c r="D506" s="10"/>
      <c r="AG506" t="s">
        <v>844</v>
      </c>
    </row>
    <row r="507" spans="1:60">
      <c r="D507" s="10"/>
    </row>
    <row r="508" spans="1:60">
      <c r="D508" s="10"/>
    </row>
    <row r="509" spans="1:60">
      <c r="D509" s="10"/>
    </row>
    <row r="510" spans="1:60">
      <c r="D510" s="10"/>
    </row>
    <row r="511" spans="1:60">
      <c r="D511" s="10"/>
    </row>
    <row r="512" spans="1:60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B64" sheet="1"/>
  <mergeCells count="46">
    <mergeCell ref="C396:G396"/>
    <mergeCell ref="C411:G411"/>
    <mergeCell ref="C422:G422"/>
    <mergeCell ref="C426:G426"/>
    <mergeCell ref="C491:G491"/>
    <mergeCell ref="C494:G494"/>
    <mergeCell ref="C300:G300"/>
    <mergeCell ref="C326:G326"/>
    <mergeCell ref="C329:G329"/>
    <mergeCell ref="C364:G364"/>
    <mergeCell ref="C390:G390"/>
    <mergeCell ref="C393:G393"/>
    <mergeCell ref="C190:G190"/>
    <mergeCell ref="C211:G211"/>
    <mergeCell ref="C223:G223"/>
    <mergeCell ref="C234:G234"/>
    <mergeCell ref="C267:G267"/>
    <mergeCell ref="C272:G272"/>
    <mergeCell ref="C128:G128"/>
    <mergeCell ref="C135:G135"/>
    <mergeCell ref="C138:G138"/>
    <mergeCell ref="C169:G169"/>
    <mergeCell ref="C172:G172"/>
    <mergeCell ref="C177:G177"/>
    <mergeCell ref="C91:G91"/>
    <mergeCell ref="C99:G99"/>
    <mergeCell ref="C109:G109"/>
    <mergeCell ref="C112:G112"/>
    <mergeCell ref="C119:G119"/>
    <mergeCell ref="C125:G125"/>
    <mergeCell ref="C48:G48"/>
    <mergeCell ref="C54:G54"/>
    <mergeCell ref="C67:G67"/>
    <mergeCell ref="C72:G72"/>
    <mergeCell ref="C75:G75"/>
    <mergeCell ref="C85:G85"/>
    <mergeCell ref="A1:G1"/>
    <mergeCell ref="C2:G2"/>
    <mergeCell ref="C3:G3"/>
    <mergeCell ref="C4:G4"/>
    <mergeCell ref="A501:B501"/>
    <mergeCell ref="C10:G10"/>
    <mergeCell ref="C13:G13"/>
    <mergeCell ref="C16:G16"/>
    <mergeCell ref="C32:G32"/>
    <mergeCell ref="C35:G3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01042001CELK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01042001CELK Pol'!Názvy_tisku</vt:lpstr>
      <vt:lpstr>oadresa</vt:lpstr>
      <vt:lpstr>Stavba!Objednatel</vt:lpstr>
      <vt:lpstr>Stavba!Objekt</vt:lpstr>
      <vt:lpstr>'SO01 01042001CELK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ondracekl</dc:creator>
  <cp:lastModifiedBy>ondracekl</cp:lastModifiedBy>
  <cp:lastPrinted>2019-03-19T12:27:02Z</cp:lastPrinted>
  <dcterms:created xsi:type="dcterms:W3CDTF">2009-04-08T07:15:50Z</dcterms:created>
  <dcterms:modified xsi:type="dcterms:W3CDTF">2020-05-06T20:02:34Z</dcterms:modified>
</cp:coreProperties>
</file>